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ueva\OneDrive\Desktop\SEvAC 4to TRIM 2025 AMIXTLÁN\"/>
    </mc:Choice>
  </mc:AlternateContent>
  <xr:revisionPtr revIDLastSave="0" documentId="8_{B31E1580-1D24-4268-BCC3-D558730C9848}" xr6:coauthVersionLast="47" xr6:coauthVersionMax="47" xr10:uidLastSave="{00000000-0000-0000-0000-000000000000}"/>
  <bookViews>
    <workbookView xWindow="-120" yWindow="-120" windowWidth="29040" windowHeight="15720" tabRatio="762" firstSheet="1" activeTab="5" xr2:uid="{00000000-000D-0000-FFFF-FFFF00000000}"/>
  </bookViews>
  <sheets>
    <sheet name="datos" sheetId="22" state="hidden" r:id="rId1"/>
    <sheet name="Entidades Fiscalizadas" sheetId="23" r:id="rId2"/>
    <sheet name="INVENTARIO 24-27 " sheetId="24" r:id="rId3"/>
    <sheet name="Hoja1" sheetId="25" r:id="rId4"/>
    <sheet name="ANEXO 1" sheetId="11" r:id="rId5"/>
    <sheet name="ANEXO 2" sheetId="12" r:id="rId6"/>
  </sheets>
  <definedNames>
    <definedName name="_xlnm.Print_Area" localSheetId="2">'INVENTARIO 24-27 '!$A$1:$O$70</definedName>
    <definedName name="DatosExternos_1" localSheetId="1">'Entidades Fiscalizadas'!$B$1:$B$219</definedName>
    <definedName name="_xlnm.Print_Titles" localSheetId="4">'ANEXO 1'!$2:$14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2" l="1"/>
  <c r="L21" i="12"/>
  <c r="L27" i="12" s="1"/>
  <c r="M21" i="12"/>
  <c r="M27" i="12" s="1"/>
  <c r="O21" i="12"/>
  <c r="O27" i="12" s="1"/>
  <c r="P26" i="12"/>
  <c r="N26" i="12"/>
  <c r="P25" i="12"/>
  <c r="Q25" i="12" s="1"/>
  <c r="N25" i="12"/>
  <c r="P24" i="12"/>
  <c r="N24" i="12"/>
  <c r="P17" i="12"/>
  <c r="K118" i="11"/>
  <c r="M118" i="11"/>
  <c r="N118" i="11"/>
  <c r="O118" i="11"/>
  <c r="P118" i="11"/>
  <c r="Q118" i="11"/>
  <c r="K81" i="11"/>
  <c r="R92" i="11"/>
  <c r="B97" i="11"/>
  <c r="E97" i="11"/>
  <c r="G97" i="11"/>
  <c r="L97" i="11"/>
  <c r="R97" i="11"/>
  <c r="R116" i="11"/>
  <c r="R111" i="11"/>
  <c r="R112" i="11"/>
  <c r="K113" i="11"/>
  <c r="M108" i="11"/>
  <c r="N108" i="11"/>
  <c r="O108" i="11"/>
  <c r="P108" i="11"/>
  <c r="Q108" i="11"/>
  <c r="R102" i="11"/>
  <c r="R103" i="11"/>
  <c r="R106" i="11"/>
  <c r="R107" i="11"/>
  <c r="M89" i="11"/>
  <c r="M92" i="11" s="1"/>
  <c r="N89" i="11"/>
  <c r="N92" i="11" s="1"/>
  <c r="P89" i="11"/>
  <c r="P92" i="11" s="1"/>
  <c r="R86" i="11"/>
  <c r="R87" i="11"/>
  <c r="O86" i="11"/>
  <c r="Q86" i="11"/>
  <c r="O87" i="11"/>
  <c r="Q87" i="11"/>
  <c r="D80" i="11"/>
  <c r="D78" i="11"/>
  <c r="L78" i="11"/>
  <c r="R78" i="11"/>
  <c r="R80" i="11"/>
  <c r="D56" i="11"/>
  <c r="M70" i="11"/>
  <c r="N70" i="11"/>
  <c r="O70" i="11"/>
  <c r="P70" i="11"/>
  <c r="Q70" i="11"/>
  <c r="R65" i="11"/>
  <c r="R66" i="11"/>
  <c r="R67" i="11"/>
  <c r="R68" i="11"/>
  <c r="R69" i="11"/>
  <c r="R56" i="11"/>
  <c r="R64" i="11"/>
  <c r="N42" i="11"/>
  <c r="O42" i="11"/>
  <c r="P42" i="11"/>
  <c r="Q42" i="11"/>
  <c r="M42" i="11"/>
  <c r="R41" i="11"/>
  <c r="C16" i="11"/>
  <c r="N37" i="11"/>
  <c r="P37" i="11"/>
  <c r="M37" i="11"/>
  <c r="R36" i="11"/>
  <c r="L98" i="11"/>
  <c r="R98" i="11"/>
  <c r="F98" i="11"/>
  <c r="F97" i="11" s="1"/>
  <c r="E98" i="11"/>
  <c r="B98" i="11"/>
  <c r="Q99" i="11"/>
  <c r="P99" i="11"/>
  <c r="O99" i="11"/>
  <c r="N99" i="11"/>
  <c r="M99" i="11"/>
  <c r="L35" i="11"/>
  <c r="K35" i="11"/>
  <c r="R35" i="11" s="1"/>
  <c r="F34" i="11"/>
  <c r="F35" i="11"/>
  <c r="E35" i="11"/>
  <c r="D35" i="11"/>
  <c r="C35" i="11"/>
  <c r="B35" i="11"/>
  <c r="L34" i="11"/>
  <c r="K34" i="11"/>
  <c r="R34" i="11" s="1"/>
  <c r="E34" i="11"/>
  <c r="D34" i="11"/>
  <c r="C34" i="11"/>
  <c r="B34" i="11"/>
  <c r="L33" i="11"/>
  <c r="K33" i="11"/>
  <c r="R33" i="11" s="1"/>
  <c r="F33" i="11"/>
  <c r="E33" i="11"/>
  <c r="D33" i="11"/>
  <c r="C33" i="11"/>
  <c r="B33" i="11"/>
  <c r="L32" i="11"/>
  <c r="K32" i="11"/>
  <c r="R32" i="11" s="1"/>
  <c r="F32" i="11"/>
  <c r="E32" i="11"/>
  <c r="D32" i="11"/>
  <c r="C32" i="11"/>
  <c r="B32" i="11"/>
  <c r="L74" i="11"/>
  <c r="K74" i="11"/>
  <c r="R74" i="11" s="1"/>
  <c r="E74" i="11"/>
  <c r="D74" i="11"/>
  <c r="C74" i="11"/>
  <c r="B74" i="11"/>
  <c r="L88" i="11"/>
  <c r="K88" i="11"/>
  <c r="R88" i="11" s="1"/>
  <c r="F88" i="11"/>
  <c r="E88" i="11"/>
  <c r="C88" i="11"/>
  <c r="B88" i="11"/>
  <c r="Q26" i="12" l="1"/>
  <c r="Q24" i="12"/>
  <c r="F110" i="11"/>
  <c r="B91" i="11"/>
  <c r="C91" i="11"/>
  <c r="D91" i="11"/>
  <c r="E91" i="11"/>
  <c r="K91" i="11"/>
  <c r="K92" i="11" s="1"/>
  <c r="L91" i="11"/>
  <c r="K105" i="11"/>
  <c r="R105" i="11" s="1"/>
  <c r="F105" i="11"/>
  <c r="E105" i="11"/>
  <c r="D105" i="11"/>
  <c r="C105" i="11"/>
  <c r="B105" i="11"/>
  <c r="E63" i="11"/>
  <c r="D104" i="11"/>
  <c r="D103" i="11"/>
  <c r="D102" i="11"/>
  <c r="D101" i="11"/>
  <c r="D115" i="11"/>
  <c r="Q117" i="11"/>
  <c r="P117" i="11"/>
  <c r="O117" i="11"/>
  <c r="N117" i="11"/>
  <c r="M117" i="11"/>
  <c r="Q81" i="11"/>
  <c r="P81" i="11"/>
  <c r="O81" i="11"/>
  <c r="N81" i="11"/>
  <c r="M81" i="11"/>
  <c r="Q95" i="11"/>
  <c r="P95" i="11"/>
  <c r="P113" i="11" s="1"/>
  <c r="O95" i="11"/>
  <c r="N95" i="11"/>
  <c r="M95" i="11"/>
  <c r="Q91" i="11"/>
  <c r="O91" i="11"/>
  <c r="Q85" i="11"/>
  <c r="O85" i="11"/>
  <c r="Q84" i="11"/>
  <c r="O84" i="11"/>
  <c r="Q83" i="11"/>
  <c r="O83" i="11"/>
  <c r="Q16" i="11"/>
  <c r="O16" i="11"/>
  <c r="Q89" i="11" l="1"/>
  <c r="Q92" i="11" s="1"/>
  <c r="Q113" i="11"/>
  <c r="N113" i="11"/>
  <c r="O113" i="11"/>
  <c r="M113" i="11"/>
  <c r="O89" i="11"/>
  <c r="O92" i="11" s="1"/>
  <c r="L110" i="11"/>
  <c r="E110" i="11"/>
  <c r="K99" i="11"/>
  <c r="B56" i="11"/>
  <c r="C56" i="11"/>
  <c r="E56" i="11"/>
  <c r="R110" i="11" l="1"/>
  <c r="R113" i="11" s="1"/>
  <c r="L85" i="11"/>
  <c r="K85" i="11"/>
  <c r="R85" i="11" s="1"/>
  <c r="F85" i="11"/>
  <c r="E85" i="11"/>
  <c r="D85" i="11"/>
  <c r="D88" i="11" s="1"/>
  <c r="C85" i="11"/>
  <c r="B85" i="11"/>
  <c r="R91" i="11"/>
  <c r="L84" i="11"/>
  <c r="K84" i="11"/>
  <c r="R84" i="11" s="1"/>
  <c r="G84" i="11"/>
  <c r="E84" i="11"/>
  <c r="D84" i="11"/>
  <c r="C84" i="11"/>
  <c r="B84" i="11"/>
  <c r="L83" i="11"/>
  <c r="K83" i="11"/>
  <c r="D83" i="11"/>
  <c r="C83" i="11"/>
  <c r="B83" i="11"/>
  <c r="L115" i="11"/>
  <c r="K115" i="11"/>
  <c r="E115" i="11"/>
  <c r="C115" i="11"/>
  <c r="B115" i="11"/>
  <c r="L79" i="11"/>
  <c r="K79" i="11"/>
  <c r="R79" i="11" s="1"/>
  <c r="D79" i="11"/>
  <c r="C79" i="11"/>
  <c r="B79" i="11"/>
  <c r="L77" i="11"/>
  <c r="E77" i="11"/>
  <c r="D77" i="11"/>
  <c r="C77" i="11"/>
  <c r="B77" i="11"/>
  <c r="L73" i="11"/>
  <c r="K73" i="11"/>
  <c r="R73" i="11" s="1"/>
  <c r="G73" i="11"/>
  <c r="E73" i="11"/>
  <c r="D73" i="11"/>
  <c r="C73" i="11"/>
  <c r="B73" i="11"/>
  <c r="C72" i="11"/>
  <c r="B72" i="11"/>
  <c r="D72" i="11"/>
  <c r="E72" i="11"/>
  <c r="K72" i="11"/>
  <c r="R72" i="11" s="1"/>
  <c r="L72" i="11"/>
  <c r="L94" i="11"/>
  <c r="K94" i="11"/>
  <c r="K95" i="11" s="1"/>
  <c r="D94" i="11"/>
  <c r="C94" i="11"/>
  <c r="B94" i="11"/>
  <c r="L104" i="11"/>
  <c r="K104" i="11"/>
  <c r="E104" i="11"/>
  <c r="E94" i="11" s="1"/>
  <c r="C104" i="11"/>
  <c r="B104" i="11"/>
  <c r="E103" i="11"/>
  <c r="C103" i="11"/>
  <c r="B103" i="11"/>
  <c r="E102" i="11"/>
  <c r="C102" i="11"/>
  <c r="B102" i="11"/>
  <c r="R101" i="11"/>
  <c r="I101" i="11"/>
  <c r="H101" i="11"/>
  <c r="G101" i="11"/>
  <c r="G102" i="11" s="1"/>
  <c r="G103" i="11" s="1"/>
  <c r="G104" i="11" s="1"/>
  <c r="G94" i="11" s="1"/>
  <c r="G77" i="11" s="1"/>
  <c r="E101" i="11"/>
  <c r="C101" i="11"/>
  <c r="B101" i="11"/>
  <c r="L63" i="11"/>
  <c r="K63" i="11"/>
  <c r="R63" i="11" s="1"/>
  <c r="D63" i="11"/>
  <c r="C63" i="11"/>
  <c r="B63" i="11"/>
  <c r="L62" i="11"/>
  <c r="K62" i="11"/>
  <c r="R62" i="11" s="1"/>
  <c r="G62" i="11"/>
  <c r="E62" i="11"/>
  <c r="D62" i="11"/>
  <c r="C62" i="11"/>
  <c r="B62" i="11"/>
  <c r="L61" i="11"/>
  <c r="K61" i="11"/>
  <c r="R61" i="11" s="1"/>
  <c r="E61" i="11"/>
  <c r="D61" i="11"/>
  <c r="C61" i="11"/>
  <c r="B61" i="11"/>
  <c r="L60" i="11"/>
  <c r="K60" i="11"/>
  <c r="R60" i="11" s="1"/>
  <c r="G60" i="11"/>
  <c r="E60" i="11"/>
  <c r="D60" i="11"/>
  <c r="C60" i="11"/>
  <c r="B60" i="11"/>
  <c r="L59" i="11"/>
  <c r="K59" i="11"/>
  <c r="R59" i="11" s="1"/>
  <c r="E59" i="11"/>
  <c r="D59" i="11"/>
  <c r="C59" i="11"/>
  <c r="B59" i="11"/>
  <c r="K58" i="11"/>
  <c r="R58" i="11" s="1"/>
  <c r="E58" i="11"/>
  <c r="D58" i="11"/>
  <c r="C58" i="11"/>
  <c r="B58" i="11"/>
  <c r="K57" i="11"/>
  <c r="R57" i="11" s="1"/>
  <c r="F57" i="11"/>
  <c r="F58" i="11" s="1"/>
  <c r="F59" i="11" s="1"/>
  <c r="F60" i="11" s="1"/>
  <c r="F61" i="11" s="1"/>
  <c r="F62" i="11" s="1"/>
  <c r="F63" i="11" s="1"/>
  <c r="E57" i="11"/>
  <c r="D57" i="11"/>
  <c r="C57" i="11"/>
  <c r="B57" i="11"/>
  <c r="K55" i="11"/>
  <c r="R55" i="11" s="1"/>
  <c r="G55" i="11"/>
  <c r="G56" i="11" s="1"/>
  <c r="E55" i="11"/>
  <c r="D55" i="11"/>
  <c r="C55" i="11"/>
  <c r="B55" i="11"/>
  <c r="K54" i="11"/>
  <c r="R54" i="11" s="1"/>
  <c r="E54" i="11"/>
  <c r="D54" i="11"/>
  <c r="C54" i="11"/>
  <c r="E53" i="11"/>
  <c r="B54" i="11"/>
  <c r="K53" i="11"/>
  <c r="R53" i="11" s="1"/>
  <c r="F53" i="11"/>
  <c r="F54" i="11" s="1"/>
  <c r="F55" i="11" s="1"/>
  <c r="F56" i="11" s="1"/>
  <c r="D53" i="11"/>
  <c r="C53" i="11"/>
  <c r="B53" i="11"/>
  <c r="K52" i="11"/>
  <c r="R52" i="11" s="1"/>
  <c r="F52" i="11"/>
  <c r="E52" i="11"/>
  <c r="D52" i="11"/>
  <c r="C52" i="11"/>
  <c r="B52" i="11"/>
  <c r="K51" i="11"/>
  <c r="R51" i="11" s="1"/>
  <c r="F51" i="11"/>
  <c r="E51" i="11"/>
  <c r="D51" i="11"/>
  <c r="C51" i="11"/>
  <c r="B51" i="11"/>
  <c r="E49" i="11"/>
  <c r="C49" i="11"/>
  <c r="L50" i="11"/>
  <c r="K50" i="11"/>
  <c r="R50" i="11" s="1"/>
  <c r="F50" i="11"/>
  <c r="E50" i="11"/>
  <c r="D50" i="11"/>
  <c r="C50" i="11"/>
  <c r="B50" i="11"/>
  <c r="K49" i="11"/>
  <c r="R49" i="11" s="1"/>
  <c r="F49" i="11"/>
  <c r="D49" i="11"/>
  <c r="B49" i="11"/>
  <c r="L48" i="11"/>
  <c r="K48" i="11"/>
  <c r="R48" i="11" s="1"/>
  <c r="F48" i="11"/>
  <c r="E48" i="11"/>
  <c r="D48" i="11"/>
  <c r="C48" i="11"/>
  <c r="B48" i="11"/>
  <c r="L47" i="11"/>
  <c r="K47" i="11"/>
  <c r="R47" i="11" s="1"/>
  <c r="F47" i="11"/>
  <c r="E47" i="11"/>
  <c r="D47" i="11"/>
  <c r="C47" i="11"/>
  <c r="B47" i="11"/>
  <c r="L46" i="11"/>
  <c r="K46" i="11"/>
  <c r="R46" i="11" s="1"/>
  <c r="F46" i="11"/>
  <c r="E46" i="11"/>
  <c r="D46" i="11"/>
  <c r="C46" i="11"/>
  <c r="B46" i="11"/>
  <c r="L45" i="11"/>
  <c r="K45" i="11"/>
  <c r="R45" i="11" s="1"/>
  <c r="F45" i="11"/>
  <c r="E45" i="11"/>
  <c r="D45" i="11"/>
  <c r="C45" i="11"/>
  <c r="B45" i="11"/>
  <c r="L44" i="11"/>
  <c r="K44" i="11"/>
  <c r="F44" i="11"/>
  <c r="E44" i="11"/>
  <c r="D44" i="11"/>
  <c r="B44" i="11"/>
  <c r="C44" i="11"/>
  <c r="L40" i="11"/>
  <c r="K40" i="11"/>
  <c r="R40" i="11" s="1"/>
  <c r="F40" i="11"/>
  <c r="E40" i="11"/>
  <c r="D40" i="11"/>
  <c r="C40" i="11"/>
  <c r="B40" i="11"/>
  <c r="L39" i="11"/>
  <c r="K39" i="11"/>
  <c r="F39" i="11"/>
  <c r="E39" i="11"/>
  <c r="D39" i="11"/>
  <c r="C39" i="11"/>
  <c r="B39" i="11"/>
  <c r="L31" i="11"/>
  <c r="K31" i="11"/>
  <c r="R31" i="11" s="1"/>
  <c r="F31" i="11"/>
  <c r="E31" i="11"/>
  <c r="D31" i="11"/>
  <c r="C31" i="11"/>
  <c r="B31" i="11"/>
  <c r="L30" i="11"/>
  <c r="K30" i="11"/>
  <c r="R30" i="11" s="1"/>
  <c r="E30" i="11"/>
  <c r="D30" i="11"/>
  <c r="C30" i="11"/>
  <c r="B30" i="11"/>
  <c r="L29" i="11"/>
  <c r="K29" i="11"/>
  <c r="R29" i="11" s="1"/>
  <c r="E29" i="11"/>
  <c r="D29" i="11"/>
  <c r="C29" i="11"/>
  <c r="B29" i="11"/>
  <c r="L28" i="11"/>
  <c r="K28" i="11"/>
  <c r="R28" i="11" s="1"/>
  <c r="F28" i="11"/>
  <c r="F29" i="11" s="1"/>
  <c r="F30" i="11" s="1"/>
  <c r="E28" i="11"/>
  <c r="D28" i="11"/>
  <c r="C28" i="11"/>
  <c r="B28" i="11"/>
  <c r="L27" i="11"/>
  <c r="K27" i="11"/>
  <c r="R27" i="11" s="1"/>
  <c r="E27" i="11"/>
  <c r="D27" i="11"/>
  <c r="C27" i="11"/>
  <c r="B27" i="11"/>
  <c r="L26" i="11"/>
  <c r="K26" i="11"/>
  <c r="R26" i="11" s="1"/>
  <c r="E26" i="11"/>
  <c r="D26" i="11"/>
  <c r="C26" i="11"/>
  <c r="B26" i="11"/>
  <c r="L25" i="11"/>
  <c r="K25" i="11"/>
  <c r="R25" i="11" s="1"/>
  <c r="F25" i="11"/>
  <c r="F26" i="11" s="1"/>
  <c r="F27" i="11" s="1"/>
  <c r="E25" i="11"/>
  <c r="D25" i="11"/>
  <c r="C25" i="11"/>
  <c r="B25" i="11"/>
  <c r="L24" i="11"/>
  <c r="K24" i="11"/>
  <c r="R24" i="11" s="1"/>
  <c r="F24" i="11"/>
  <c r="E24" i="11"/>
  <c r="E83" i="11" s="1"/>
  <c r="D24" i="11"/>
  <c r="C24" i="11"/>
  <c r="B24" i="11"/>
  <c r="L22" i="11"/>
  <c r="L23" i="11"/>
  <c r="K23" i="11"/>
  <c r="R23" i="11" s="1"/>
  <c r="F23" i="11"/>
  <c r="E23" i="11"/>
  <c r="D23" i="11"/>
  <c r="C23" i="11"/>
  <c r="B23" i="11"/>
  <c r="K22" i="11"/>
  <c r="R22" i="11" s="1"/>
  <c r="F22" i="11"/>
  <c r="E22" i="11"/>
  <c r="D22" i="11"/>
  <c r="C22" i="11"/>
  <c r="B22" i="11"/>
  <c r="L21" i="11"/>
  <c r="K21" i="11"/>
  <c r="R21" i="11" s="1"/>
  <c r="F21" i="11"/>
  <c r="E21" i="11"/>
  <c r="D21" i="11"/>
  <c r="C21" i="11"/>
  <c r="B21" i="11"/>
  <c r="L20" i="11"/>
  <c r="K20" i="11"/>
  <c r="R20" i="11" s="1"/>
  <c r="F20" i="11"/>
  <c r="E20" i="11"/>
  <c r="D20" i="11"/>
  <c r="C20" i="11"/>
  <c r="B20" i="11"/>
  <c r="L19" i="11"/>
  <c r="K19" i="11"/>
  <c r="R19" i="11" s="1"/>
  <c r="F19" i="11"/>
  <c r="E19" i="11"/>
  <c r="D19" i="11"/>
  <c r="C19" i="11"/>
  <c r="B19" i="11"/>
  <c r="L18" i="11"/>
  <c r="K18" i="11"/>
  <c r="R18" i="11" s="1"/>
  <c r="F18" i="11"/>
  <c r="E18" i="11"/>
  <c r="D18" i="11"/>
  <c r="C18" i="11"/>
  <c r="B18" i="11"/>
  <c r="L17" i="11"/>
  <c r="K17" i="11"/>
  <c r="F17" i="11"/>
  <c r="E17" i="11"/>
  <c r="D17" i="11"/>
  <c r="C17" i="11"/>
  <c r="B17" i="11"/>
  <c r="L16" i="11"/>
  <c r="K16" i="11"/>
  <c r="F16" i="11"/>
  <c r="F83" i="11" s="1"/>
  <c r="F91" i="11" s="1"/>
  <c r="E16" i="11"/>
  <c r="D16" i="11"/>
  <c r="B16" i="11"/>
  <c r="K21" i="12"/>
  <c r="K27" i="12" s="1"/>
  <c r="K117" i="11" l="1"/>
  <c r="R115" i="11"/>
  <c r="R117" i="11" s="1"/>
  <c r="K108" i="11"/>
  <c r="R104" i="11"/>
  <c r="R108" i="11" s="1"/>
  <c r="R77" i="11"/>
  <c r="R81" i="11" s="1"/>
  <c r="R118" i="11" s="1"/>
  <c r="G78" i="11"/>
  <c r="E78" i="11"/>
  <c r="K70" i="11"/>
  <c r="R44" i="11"/>
  <c r="R70" i="11" s="1"/>
  <c r="K42" i="11"/>
  <c r="R75" i="11"/>
  <c r="K89" i="11"/>
  <c r="R16" i="11"/>
  <c r="K37" i="11"/>
  <c r="R39" i="11"/>
  <c r="R42" i="11" s="1"/>
  <c r="R83" i="11"/>
  <c r="R89" i="11" s="1"/>
  <c r="K75" i="11"/>
  <c r="R99" i="11"/>
  <c r="G110" i="11"/>
  <c r="F84" i="11"/>
  <c r="F72" i="11"/>
  <c r="F73" i="11" s="1"/>
  <c r="F74" i="11" s="1"/>
  <c r="F101" i="11"/>
  <c r="F102" i="11" s="1"/>
  <c r="F103" i="11" s="1"/>
  <c r="F104" i="11" s="1"/>
  <c r="F94" i="11" s="1"/>
  <c r="F77" i="11" s="1"/>
  <c r="N20" i="12"/>
  <c r="N19" i="12"/>
  <c r="N18" i="12"/>
  <c r="P18" i="12"/>
  <c r="P19" i="12"/>
  <c r="Q19" i="12" s="1"/>
  <c r="P20" i="12"/>
  <c r="Q20" i="12" s="1"/>
  <c r="Q18" i="12" l="1"/>
  <c r="P21" i="12"/>
  <c r="P27" i="12" s="1"/>
  <c r="F78" i="11"/>
  <c r="F115" i="11" s="1"/>
  <c r="N17" i="12"/>
  <c r="N21" i="12" s="1"/>
  <c r="N27" i="12" s="1"/>
  <c r="Q17" i="12"/>
  <c r="Q17" i="11" l="1"/>
  <c r="O17" i="11"/>
  <c r="O37" i="11" s="1"/>
  <c r="Q37" i="11" l="1"/>
  <c r="R17" i="11"/>
  <c r="R37" i="11" s="1"/>
  <c r="R94" i="11"/>
  <c r="R95" i="11" s="1"/>
  <c r="Q21" i="12" l="1"/>
  <c r="Q27" i="12" s="1"/>
  <c r="Q75" i="11" l="1"/>
  <c r="P75" i="11"/>
  <c r="N75" i="11"/>
  <c r="O75" i="11"/>
  <c r="M75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5" deleted="1" saveData="1">
    <webPr sourceData="1" parsePre="1" consecutive="1" xl2000="1" htmlTables="1"/>
  </connection>
</connections>
</file>

<file path=xl/sharedStrings.xml><?xml version="1.0" encoding="utf-8"?>
<sst xmlns="http://schemas.openxmlformats.org/spreadsheetml/2006/main" count="1792" uniqueCount="1020">
  <si>
    <t>CLAVE:</t>
  </si>
  <si>
    <t>A</t>
  </si>
  <si>
    <t>B</t>
  </si>
  <si>
    <t>C</t>
  </si>
  <si>
    <t>E</t>
  </si>
  <si>
    <t xml:space="preserve">INVENTARIO DE BIENES MUEBLES </t>
  </si>
  <si>
    <t>BIENES MUEBLES</t>
  </si>
  <si>
    <t>Descripción, Marca, Modelo y Serie</t>
  </si>
  <si>
    <t>Documento que acredita la Propiedad (CFDI)</t>
  </si>
  <si>
    <t>Responsable del Resguardo y Área Administrativa</t>
  </si>
  <si>
    <t>Motivo de alta</t>
  </si>
  <si>
    <t>Importe</t>
  </si>
  <si>
    <t>Fecha de Adquisición</t>
  </si>
  <si>
    <t>% Depreciación Bien Mueble</t>
  </si>
  <si>
    <t xml:space="preserve">% Depreciación del ejercicio </t>
  </si>
  <si>
    <t>% Depreciación Acumulada al  final del ejercicio</t>
  </si>
  <si>
    <t>Monto  Depreciación  del ejercicio</t>
  </si>
  <si>
    <t>Monto  Depreciación Acumulada al  final del ejercicio</t>
  </si>
  <si>
    <t>D = C</t>
  </si>
  <si>
    <t>BIENES INMUEBLES</t>
  </si>
  <si>
    <t>Descripción</t>
  </si>
  <si>
    <t>Documento que acredita la Propiedad (escritura pública)</t>
  </si>
  <si>
    <t>% Depreciación Bien Inmueble</t>
  </si>
  <si>
    <t>F = E</t>
  </si>
  <si>
    <t>G= A - F</t>
  </si>
  <si>
    <t>BAJO PROTESTA DE DECIR VERDAD DECLARAMOS QUE LOS DATOS ANOTADOS EN EL FORMATO, SON CORRECTOS Y SON RESPONSABILIDAD DEL EMISOR.</t>
  </si>
  <si>
    <t>Número de inventario (Código)</t>
  </si>
  <si>
    <t>Subcuenta</t>
  </si>
  <si>
    <t>Monto  Depreciación Acumulada al final del ejercicio</t>
  </si>
  <si>
    <t>% Depreciación Acumulada al final del ejercicio</t>
  </si>
  <si>
    <t>Monto  Depreciación del ejercicio</t>
  </si>
  <si>
    <t>01-01</t>
  </si>
  <si>
    <t>Puebla</t>
  </si>
  <si>
    <t>07-01</t>
  </si>
  <si>
    <t>San Martín Texmelucan</t>
  </si>
  <si>
    <t>07-02</t>
  </si>
  <si>
    <t>Chiautzingo</t>
  </si>
  <si>
    <t>07-03</t>
  </si>
  <si>
    <t>Huejotzingo</t>
  </si>
  <si>
    <t>07-04</t>
  </si>
  <si>
    <t>San Felipe Teotlalcingo</t>
  </si>
  <si>
    <t>07-05</t>
  </si>
  <si>
    <t>San Matías Tlalancaleca</t>
  </si>
  <si>
    <t>07-06</t>
  </si>
  <si>
    <t>San Salvador el Verde</t>
  </si>
  <si>
    <t>07-07</t>
  </si>
  <si>
    <t>Tlahuapan</t>
  </si>
  <si>
    <t>08-01</t>
  </si>
  <si>
    <t>San Pedro Cholula</t>
  </si>
  <si>
    <t>08-02</t>
  </si>
  <si>
    <t>Calpan</t>
  </si>
  <si>
    <t>08-03</t>
  </si>
  <si>
    <t>Coronango</t>
  </si>
  <si>
    <t>08-04</t>
  </si>
  <si>
    <t>Cuautlancingo</t>
  </si>
  <si>
    <t>08-05</t>
  </si>
  <si>
    <t>Domingo Arenas</t>
  </si>
  <si>
    <t>08-06</t>
  </si>
  <si>
    <t>Juan C. Bonilla</t>
  </si>
  <si>
    <t>08-07</t>
  </si>
  <si>
    <t>San Gregorio Atzompa</t>
  </si>
  <si>
    <t>08-08</t>
  </si>
  <si>
    <t>San Jerónimo Tecuanipan</t>
  </si>
  <si>
    <t>08-09</t>
  </si>
  <si>
    <t>San Miguel Xoxtla</t>
  </si>
  <si>
    <t>08-10</t>
  </si>
  <si>
    <t>Tlaltenango</t>
  </si>
  <si>
    <t>09-01</t>
  </si>
  <si>
    <t>Atlixco</t>
  </si>
  <si>
    <t>09-02</t>
  </si>
  <si>
    <t>Nealtican</t>
  </si>
  <si>
    <t>09-03</t>
  </si>
  <si>
    <t>Ocoyucan</t>
  </si>
  <si>
    <t>09-04</t>
  </si>
  <si>
    <t>San Andrés Cholula</t>
  </si>
  <si>
    <t>09-05</t>
  </si>
  <si>
    <t>San Nicolás de los Ranchos</t>
  </si>
  <si>
    <t>09-06</t>
  </si>
  <si>
    <t>Santa Isabel Cholula</t>
  </si>
  <si>
    <t>09-07</t>
  </si>
  <si>
    <t>Tianguismanalco</t>
  </si>
  <si>
    <t>09-08</t>
  </si>
  <si>
    <t>Tochimilco</t>
  </si>
  <si>
    <t>10-01</t>
  </si>
  <si>
    <t>Izúcar de Matamoros</t>
  </si>
  <si>
    <t>10-02</t>
  </si>
  <si>
    <t>Acteopan</t>
  </si>
  <si>
    <t>10-03</t>
  </si>
  <si>
    <t>Ahuatlán</t>
  </si>
  <si>
    <t>10-04</t>
  </si>
  <si>
    <t>Atzitzihuacan</t>
  </si>
  <si>
    <t>10-05</t>
  </si>
  <si>
    <t>Coatzingo</t>
  </si>
  <si>
    <t>10-06</t>
  </si>
  <si>
    <t>Cohuecan</t>
  </si>
  <si>
    <t>10-07</t>
  </si>
  <si>
    <t>Epatlán</t>
  </si>
  <si>
    <t>10-08</t>
  </si>
  <si>
    <t>Huaquechula</t>
  </si>
  <si>
    <t>10-09</t>
  </si>
  <si>
    <t>San Diego la Mesa Tochimiltzingo</t>
  </si>
  <si>
    <t>10-10</t>
  </si>
  <si>
    <t>San Martín Totoltepec</t>
  </si>
  <si>
    <t>10-11</t>
  </si>
  <si>
    <t>Teopantlán</t>
  </si>
  <si>
    <t>10-12</t>
  </si>
  <si>
    <t>Tepemaxalco</t>
  </si>
  <si>
    <t>10-13</t>
  </si>
  <si>
    <t>Tepeojuma</t>
  </si>
  <si>
    <t>10-14</t>
  </si>
  <si>
    <t>Tepexco</t>
  </si>
  <si>
    <t>10-15</t>
  </si>
  <si>
    <t>Tilapa</t>
  </si>
  <si>
    <t>10-16</t>
  </si>
  <si>
    <t>Tlapanalá</t>
  </si>
  <si>
    <t>10-17</t>
  </si>
  <si>
    <t>Xochiltepec</t>
  </si>
  <si>
    <t>11-01</t>
  </si>
  <si>
    <t>Chiautla</t>
  </si>
  <si>
    <t>11-02</t>
  </si>
  <si>
    <t>Albino Zertuche</t>
  </si>
  <si>
    <t>11-03</t>
  </si>
  <si>
    <t>Atzala</t>
  </si>
  <si>
    <t>11-04</t>
  </si>
  <si>
    <t>Chietla</t>
  </si>
  <si>
    <t>11-05</t>
  </si>
  <si>
    <t>Chila de la Sal</t>
  </si>
  <si>
    <t>11-06</t>
  </si>
  <si>
    <t>Cohetzala</t>
  </si>
  <si>
    <t>11-07</t>
  </si>
  <si>
    <t>Huehuetlán el Chico</t>
  </si>
  <si>
    <t>11-08</t>
  </si>
  <si>
    <t>Ixcamilpa de Guerrero</t>
  </si>
  <si>
    <t>11-09</t>
  </si>
  <si>
    <t>Jolalpan</t>
  </si>
  <si>
    <t>11-10</t>
  </si>
  <si>
    <t>Teotlalco</t>
  </si>
  <si>
    <t>11-11</t>
  </si>
  <si>
    <t>Tulcingo</t>
  </si>
  <si>
    <t>11-12</t>
  </si>
  <si>
    <t>Xicotlán</t>
  </si>
  <si>
    <t>12-01</t>
  </si>
  <si>
    <t>Acatlán</t>
  </si>
  <si>
    <t>12-02</t>
  </si>
  <si>
    <t>Ahuehuetitla</t>
  </si>
  <si>
    <t>12-03</t>
  </si>
  <si>
    <t>Axutla</t>
  </si>
  <si>
    <t>12-04</t>
  </si>
  <si>
    <t>Chila</t>
  </si>
  <si>
    <t>12-05</t>
  </si>
  <si>
    <t>Chinantla</t>
  </si>
  <si>
    <t>12-06</t>
  </si>
  <si>
    <t>Guadalupe</t>
  </si>
  <si>
    <t>12-07</t>
  </si>
  <si>
    <t>Petlalcingo</t>
  </si>
  <si>
    <t>12-08</t>
  </si>
  <si>
    <t>Piaxtla</t>
  </si>
  <si>
    <t>12-09</t>
  </si>
  <si>
    <t>San Jerónimo Xayacatlán</t>
  </si>
  <si>
    <t>12-10</t>
  </si>
  <si>
    <t>San Miguel Ixitlán</t>
  </si>
  <si>
    <t>12-11</t>
  </si>
  <si>
    <t>San Pablo Anicano</t>
  </si>
  <si>
    <t>12-12</t>
  </si>
  <si>
    <t>San Pedro Yeloixtlahuaca</t>
  </si>
  <si>
    <t>12-13</t>
  </si>
  <si>
    <t>Tecomatlán</t>
  </si>
  <si>
    <t>12-14</t>
  </si>
  <si>
    <t>Tehuitzingo</t>
  </si>
  <si>
    <t>12-15</t>
  </si>
  <si>
    <t>Totoltepec de Guerrero</t>
  </si>
  <si>
    <t>12-16</t>
  </si>
  <si>
    <t>Xayacatlán de Bravo</t>
  </si>
  <si>
    <t>13-01</t>
  </si>
  <si>
    <t>Tepexi de Rodríguez</t>
  </si>
  <si>
    <t>13-02</t>
  </si>
  <si>
    <t>Atexcal</t>
  </si>
  <si>
    <t>13-03</t>
  </si>
  <si>
    <t>Atoyatempan</t>
  </si>
  <si>
    <t>13-04</t>
  </si>
  <si>
    <t>Coyotepec</t>
  </si>
  <si>
    <t>13-05</t>
  </si>
  <si>
    <t>Cuayuca de Andrade</t>
  </si>
  <si>
    <t>13-06</t>
  </si>
  <si>
    <t>Chigmecatitlán</t>
  </si>
  <si>
    <t>13-07</t>
  </si>
  <si>
    <t>Huatlatlauca</t>
  </si>
  <si>
    <t>13-08</t>
  </si>
  <si>
    <t>Huehuetlán el Grande</t>
  </si>
  <si>
    <t>13-09</t>
  </si>
  <si>
    <t>Huitziltepec</t>
  </si>
  <si>
    <t>13-10</t>
  </si>
  <si>
    <t>Ixcaquixtla</t>
  </si>
  <si>
    <t>13-11</t>
  </si>
  <si>
    <t>Juan N. Méndez</t>
  </si>
  <si>
    <t>13-12</t>
  </si>
  <si>
    <t>La Magdalena Tlatlauquitepec</t>
  </si>
  <si>
    <t>13-13</t>
  </si>
  <si>
    <t>Molcaxac</t>
  </si>
  <si>
    <t>13-14</t>
  </si>
  <si>
    <t>San Juan Atzompa</t>
  </si>
  <si>
    <t>13-15</t>
  </si>
  <si>
    <t>Santa Catarina Tlaltempan</t>
  </si>
  <si>
    <t>13-16</t>
  </si>
  <si>
    <t>Santa Inés Ahuatempan</t>
  </si>
  <si>
    <t>13-17</t>
  </si>
  <si>
    <t>Tepeyahualco de Cuauhtémoc</t>
  </si>
  <si>
    <t>13-18</t>
  </si>
  <si>
    <t>Zacapala</t>
  </si>
  <si>
    <t>14-01</t>
  </si>
  <si>
    <t>Tehuacán</t>
  </si>
  <si>
    <t>14-02</t>
  </si>
  <si>
    <t>Tepanco de López</t>
  </si>
  <si>
    <t>14-03</t>
  </si>
  <si>
    <t>Chapulco</t>
  </si>
  <si>
    <t>14-04</t>
  </si>
  <si>
    <t>Santiago Miahuatlán</t>
  </si>
  <si>
    <t>14-05</t>
  </si>
  <si>
    <t>Nicolás Bravo</t>
  </si>
  <si>
    <t>15-01</t>
  </si>
  <si>
    <t>Ajalpan</t>
  </si>
  <si>
    <t>15-02</t>
  </si>
  <si>
    <t>Zapotitlán</t>
  </si>
  <si>
    <t>15-03</t>
  </si>
  <si>
    <t>Caltepec</t>
  </si>
  <si>
    <t>15-04</t>
  </si>
  <si>
    <t>San Gabriel Chilac</t>
  </si>
  <si>
    <t>15-05</t>
  </si>
  <si>
    <t>San José Miahuatlán</t>
  </si>
  <si>
    <t>15-06</t>
  </si>
  <si>
    <t>Altepexi</t>
  </si>
  <si>
    <t>15-07</t>
  </si>
  <si>
    <t>Zinacatepec</t>
  </si>
  <si>
    <t>15-08</t>
  </si>
  <si>
    <t>Coxcatlán</t>
  </si>
  <si>
    <t>15-09</t>
  </si>
  <si>
    <t>San Antonio Cañada</t>
  </si>
  <si>
    <t>15-10</t>
  </si>
  <si>
    <t>Vicente Guerrero</t>
  </si>
  <si>
    <t>15-11</t>
  </si>
  <si>
    <t>Zoquitlán</t>
  </si>
  <si>
    <t>15-12</t>
  </si>
  <si>
    <t>Coyomeapan</t>
  </si>
  <si>
    <t>15-13</t>
  </si>
  <si>
    <t>San Sebastián Tlacotepec</t>
  </si>
  <si>
    <t>15-14</t>
  </si>
  <si>
    <t>Eloxochitlán</t>
  </si>
  <si>
    <t>16-01</t>
  </si>
  <si>
    <t>Tepeaca</t>
  </si>
  <si>
    <t>16-02</t>
  </si>
  <si>
    <t>Acajete</t>
  </si>
  <si>
    <t>16-03</t>
  </si>
  <si>
    <t>Amozoc</t>
  </si>
  <si>
    <t>16-04</t>
  </si>
  <si>
    <t>Cuautinchán</t>
  </si>
  <si>
    <t>16-05</t>
  </si>
  <si>
    <t>Mixtla</t>
  </si>
  <si>
    <t>16-06</t>
  </si>
  <si>
    <t>Santo Tomás Hueyotlipan</t>
  </si>
  <si>
    <t>16-07</t>
  </si>
  <si>
    <t>Tecali de Herrera</t>
  </si>
  <si>
    <t>16-08</t>
  </si>
  <si>
    <t>Tepatlaxco de Hidalgo</t>
  </si>
  <si>
    <t>16-09</t>
  </si>
  <si>
    <t>Tzicatlacoyan</t>
  </si>
  <si>
    <t>17-01</t>
  </si>
  <si>
    <t>Tecamachalco</t>
  </si>
  <si>
    <t>17-02</t>
  </si>
  <si>
    <t>Cuapiaxtla de Madero</t>
  </si>
  <si>
    <t>17-03</t>
  </si>
  <si>
    <t>General Felipe Angeles</t>
  </si>
  <si>
    <t>17-04</t>
  </si>
  <si>
    <t>Palmar de Bravo</t>
  </si>
  <si>
    <t>17-05</t>
  </si>
  <si>
    <t>Quecholac</t>
  </si>
  <si>
    <t>17-06</t>
  </si>
  <si>
    <t>Los Reyes de Juárez</t>
  </si>
  <si>
    <t>17-07</t>
  </si>
  <si>
    <t>San Salvador Huixcolotla</t>
  </si>
  <si>
    <t>17-08</t>
  </si>
  <si>
    <t>Tlacotepec de Benito Juárez</t>
  </si>
  <si>
    <t>17-09</t>
  </si>
  <si>
    <t>Tlanepantla</t>
  </si>
  <si>
    <t>17-10</t>
  </si>
  <si>
    <t>Tochtepec</t>
  </si>
  <si>
    <t>17-11</t>
  </si>
  <si>
    <t>Xochitlán Todos Santos</t>
  </si>
  <si>
    <t>17-12</t>
  </si>
  <si>
    <t>Yehualtepec</t>
  </si>
  <si>
    <t>18-01</t>
  </si>
  <si>
    <t>Acatzingo</t>
  </si>
  <si>
    <t>18-02</t>
  </si>
  <si>
    <t>Mazapiltepec de Juárez</t>
  </si>
  <si>
    <t>18-03</t>
  </si>
  <si>
    <t>Nopalucan</t>
  </si>
  <si>
    <t>18-04</t>
  </si>
  <si>
    <t>Rafael Lara Grajales</t>
  </si>
  <si>
    <t>18-05</t>
  </si>
  <si>
    <t>San José Chiapa</t>
  </si>
  <si>
    <t>18-06</t>
  </si>
  <si>
    <t>San Nicolás Buenos Aires</t>
  </si>
  <si>
    <t>18-07</t>
  </si>
  <si>
    <t>San Salvador el Seco</t>
  </si>
  <si>
    <t>18-08</t>
  </si>
  <si>
    <t>Soltepec</t>
  </si>
  <si>
    <t>19-01</t>
  </si>
  <si>
    <t>Chalchicomula de Sesma</t>
  </si>
  <si>
    <t>19-02</t>
  </si>
  <si>
    <t>Aljojuca</t>
  </si>
  <si>
    <t>19-03</t>
  </si>
  <si>
    <t>Atzitzintla</t>
  </si>
  <si>
    <t>19-04</t>
  </si>
  <si>
    <t>Cañada Morelos</t>
  </si>
  <si>
    <t>19-05</t>
  </si>
  <si>
    <t>Chichiquila</t>
  </si>
  <si>
    <t>19-06</t>
  </si>
  <si>
    <t>Chilchotla</t>
  </si>
  <si>
    <t>19-07</t>
  </si>
  <si>
    <t>Esperanza</t>
  </si>
  <si>
    <t>19-08</t>
  </si>
  <si>
    <t>Guadalupe Victoria</t>
  </si>
  <si>
    <t>19-09</t>
  </si>
  <si>
    <t>Lafragua</t>
  </si>
  <si>
    <t>19-10</t>
  </si>
  <si>
    <t>Quimixtlán</t>
  </si>
  <si>
    <t>19-11</t>
  </si>
  <si>
    <t>San Juan Atenco</t>
  </si>
  <si>
    <t>19-12</t>
  </si>
  <si>
    <t>Tlachichuca</t>
  </si>
  <si>
    <t>20-01</t>
  </si>
  <si>
    <t>Tlatlauquitepec</t>
  </si>
  <si>
    <t>20-02</t>
  </si>
  <si>
    <t>Atempan</t>
  </si>
  <si>
    <t>20-03</t>
  </si>
  <si>
    <t>Hueyapan</t>
  </si>
  <si>
    <t>20-04</t>
  </si>
  <si>
    <t>Libres</t>
  </si>
  <si>
    <t>20-05</t>
  </si>
  <si>
    <t>Oriental</t>
  </si>
  <si>
    <t>20-06</t>
  </si>
  <si>
    <t>Tepeyahualco</t>
  </si>
  <si>
    <t>20-07</t>
  </si>
  <si>
    <t>Teteles de Ávila Castillo</t>
  </si>
  <si>
    <t>20-08</t>
  </si>
  <si>
    <t>Yaonahuac</t>
  </si>
  <si>
    <t>20-09</t>
  </si>
  <si>
    <t>Zaragoza</t>
  </si>
  <si>
    <t>21-01</t>
  </si>
  <si>
    <t>Teziutlán</t>
  </si>
  <si>
    <t>21-02</t>
  </si>
  <si>
    <t>Acateno</t>
  </si>
  <si>
    <t>21-03</t>
  </si>
  <si>
    <t>Ayotoxco de Guerrero</t>
  </si>
  <si>
    <t>21-04</t>
  </si>
  <si>
    <t>Chignautla</t>
  </si>
  <si>
    <t>21-05</t>
  </si>
  <si>
    <t>Hueytamalco</t>
  </si>
  <si>
    <t>21-06</t>
  </si>
  <si>
    <t>Tenampulco</t>
  </si>
  <si>
    <t>21-07</t>
  </si>
  <si>
    <t>Xiutetelco</t>
  </si>
  <si>
    <t>22-01</t>
  </si>
  <si>
    <t>Zacapoaxtla</t>
  </si>
  <si>
    <t>22-02</t>
  </si>
  <si>
    <t>Cuetzalan del Progreso</t>
  </si>
  <si>
    <t>22-03</t>
  </si>
  <si>
    <t>Cuyoaco</t>
  </si>
  <si>
    <t>22-04</t>
  </si>
  <si>
    <t>Jonotla</t>
  </si>
  <si>
    <t>22-05</t>
  </si>
  <si>
    <t>Nauzontla</t>
  </si>
  <si>
    <t>22-06</t>
  </si>
  <si>
    <t>Ocotepec</t>
  </si>
  <si>
    <t>22-07</t>
  </si>
  <si>
    <t>Tuzamapan de Galeana</t>
  </si>
  <si>
    <t>22-08</t>
  </si>
  <si>
    <t>Xochitlán de Vicente Suárez</t>
  </si>
  <si>
    <t>22-09</t>
  </si>
  <si>
    <t>Zautla</t>
  </si>
  <si>
    <t>22-10</t>
  </si>
  <si>
    <t>Zoquiapan</t>
  </si>
  <si>
    <t>23-01</t>
  </si>
  <si>
    <t>Tetela de Ocampo</t>
  </si>
  <si>
    <t>23-02</t>
  </si>
  <si>
    <t>Aquixtla</t>
  </si>
  <si>
    <t>23-03</t>
  </si>
  <si>
    <t>Cuautempan</t>
  </si>
  <si>
    <t>23-04</t>
  </si>
  <si>
    <t>Chignahuapan</t>
  </si>
  <si>
    <t>23-05</t>
  </si>
  <si>
    <t>Huitzilan de Serdán</t>
  </si>
  <si>
    <t>23-06</t>
  </si>
  <si>
    <t>Ixtacamaxtitlan</t>
  </si>
  <si>
    <t>23-07</t>
  </si>
  <si>
    <t>Xochiapulco</t>
  </si>
  <si>
    <t>23-08</t>
  </si>
  <si>
    <t>Zapotitlán de Méndez</t>
  </si>
  <si>
    <t>23-09</t>
  </si>
  <si>
    <t>Zongozotla</t>
  </si>
  <si>
    <t>24-01</t>
  </si>
  <si>
    <t>Zacatlán</t>
  </si>
  <si>
    <t>24-02</t>
  </si>
  <si>
    <t>Ahuacatlán</t>
  </si>
  <si>
    <t>24-03</t>
  </si>
  <si>
    <t>Amixtlán</t>
  </si>
  <si>
    <t>24-04</t>
  </si>
  <si>
    <t>Camocuautla</t>
  </si>
  <si>
    <t>24-05</t>
  </si>
  <si>
    <t>Caxhuacan</t>
  </si>
  <si>
    <t>24-06</t>
  </si>
  <si>
    <t>Coatepec</t>
  </si>
  <si>
    <t>24-07</t>
  </si>
  <si>
    <t>Hermenegildo Galeana</t>
  </si>
  <si>
    <t>24-08</t>
  </si>
  <si>
    <t>Huehuetla</t>
  </si>
  <si>
    <t>24-09</t>
  </si>
  <si>
    <t>Hueytlalpan</t>
  </si>
  <si>
    <t>24-10</t>
  </si>
  <si>
    <t>Atlequizayán</t>
  </si>
  <si>
    <t>24-11</t>
  </si>
  <si>
    <t>Ixtepec</t>
  </si>
  <si>
    <t>24-12</t>
  </si>
  <si>
    <t>Jopala</t>
  </si>
  <si>
    <t>24-13</t>
  </si>
  <si>
    <t>Olintla</t>
  </si>
  <si>
    <t>24-14</t>
  </si>
  <si>
    <t>San Felipe Tepatlán</t>
  </si>
  <si>
    <t>24-15</t>
  </si>
  <si>
    <t>Tepango de Rodríguez</t>
  </si>
  <si>
    <t>24-16</t>
  </si>
  <si>
    <t>Tepetzintla</t>
  </si>
  <si>
    <t>24-17</t>
  </si>
  <si>
    <t>Tlapacoya</t>
  </si>
  <si>
    <t>25-01</t>
  </si>
  <si>
    <t>Huauchinango</t>
  </si>
  <si>
    <t>25-02</t>
  </si>
  <si>
    <t>Ahuazotepec</t>
  </si>
  <si>
    <t>25-03</t>
  </si>
  <si>
    <t>Chiconcuautla</t>
  </si>
  <si>
    <t>25-04</t>
  </si>
  <si>
    <t>Honey</t>
  </si>
  <si>
    <t>25-05</t>
  </si>
  <si>
    <t>Juan Galindo</t>
  </si>
  <si>
    <t>25-06</t>
  </si>
  <si>
    <t>Naupan</t>
  </si>
  <si>
    <t>25-07</t>
  </si>
  <si>
    <t>Pahuatlán</t>
  </si>
  <si>
    <t>25-08</t>
  </si>
  <si>
    <t>Tlaola</t>
  </si>
  <si>
    <t>26-01</t>
  </si>
  <si>
    <t>Xicotepec</t>
  </si>
  <si>
    <t>26-02</t>
  </si>
  <si>
    <t>Francisco Z. Mena</t>
  </si>
  <si>
    <t>26-03</t>
  </si>
  <si>
    <t>Jalpan</t>
  </si>
  <si>
    <t>26-04</t>
  </si>
  <si>
    <t>Pantepec</t>
  </si>
  <si>
    <t>26-05</t>
  </si>
  <si>
    <t>Tlacuilotepec</t>
  </si>
  <si>
    <t>26-06</t>
  </si>
  <si>
    <t>Tlaxco</t>
  </si>
  <si>
    <t>26-07</t>
  </si>
  <si>
    <t>Venustiano Carranza</t>
  </si>
  <si>
    <t>26-08</t>
  </si>
  <si>
    <t>Zihuateutla</t>
  </si>
  <si>
    <t>901-01</t>
  </si>
  <si>
    <t>Sistema Operador de los Servicios de Agua Potable y Alcantarillado del Municipio de Puebla</t>
  </si>
  <si>
    <t>907-01</t>
  </si>
  <si>
    <t>Sistema Operador de los Servicios de Agua Potable y Alcantarillado del Municipio de San Martín Texmelucan</t>
  </si>
  <si>
    <t>907-03</t>
  </si>
  <si>
    <t>Sistema Operador de los Servicios de Agua Potable y Alcantarillado del Municipio de Huejotzingo</t>
  </si>
  <si>
    <t>908-01</t>
  </si>
  <si>
    <t>Sistema Operador de los Servicios de Agua Potable y Alcantarillado del Municipio de San Pedro Cholula</t>
  </si>
  <si>
    <t>908-04</t>
  </si>
  <si>
    <t>Sistema Operador de los Servicios de Agua Potable y Alcantarillado del Municipio de Cuautlancingo, Puebla</t>
  </si>
  <si>
    <t>909-01</t>
  </si>
  <si>
    <t>Sistema Operador de los Servicios de Agua Potable y Alcantarillado del Municipio de Atlixco</t>
  </si>
  <si>
    <t>910-01</t>
  </si>
  <si>
    <t>Sistema Operador de los Servicios de Agua Potable y Alcantarillado del Municipio de Izúcar de Matamoros</t>
  </si>
  <si>
    <t>912-01</t>
  </si>
  <si>
    <t>Sistema Operador de los Servicios de Agua Potable y Alcantarillado del Municipio de Acatlán</t>
  </si>
  <si>
    <t>913-10</t>
  </si>
  <si>
    <t>Sistema Operador de los Servicios de Agua Potable y Alcantarillado del Municipio de Ixcaquixtla, Puebla</t>
  </si>
  <si>
    <t>914-01</t>
  </si>
  <si>
    <t>Organismo Operador de los Servicios de Agua Potable y Alcantarillado del Municipio de Tehuacán, Puebla</t>
  </si>
  <si>
    <t>916-01</t>
  </si>
  <si>
    <t>Sistema Operador de los Servicios de Agua Potable y Alcantarillado del Municipio de Tepeaca</t>
  </si>
  <si>
    <t>917-01</t>
  </si>
  <si>
    <t>Sistema Operador de los Servicios de Agua Potable y Alcantarillado del Municipio de Tecamachalco, Puebla</t>
  </si>
  <si>
    <t>917-07</t>
  </si>
  <si>
    <t>Sistema Operador Municipal de los Servicios de Agua Potable y Alcantarillado de San Salvador Huixcolotla, Puebla</t>
  </si>
  <si>
    <t>918-01</t>
  </si>
  <si>
    <t>Sistema Operador de los Servicios de Agua Potable y Alcantarillado del Municipio de Acatzingo de Hidalgo, Puebla</t>
  </si>
  <si>
    <t>919-01</t>
  </si>
  <si>
    <t>Sistema Operador de los Servicios de Agua Potable y Alcantarillado del Municipio de Chalchicomula de Sesma</t>
  </si>
  <si>
    <t>919-08</t>
  </si>
  <si>
    <t>Sistema Operador de los Servicios de Agua Potable y Alcantarillado del Municipio de Guadalupe Victoria, Puebla</t>
  </si>
  <si>
    <t>919-12</t>
  </si>
  <si>
    <t>Sistema Operador de los Servicios de Agua Potable y Alcantarillado del Municipio de Tlachichuca</t>
  </si>
  <si>
    <t>920-01</t>
  </si>
  <si>
    <t>Sistema Operador de los Servicios de Agua Potable y Alcantarillado del Municipio de Tlatlauquitepec</t>
  </si>
  <si>
    <t>920-04</t>
  </si>
  <si>
    <t>Sistema Operador de los Servicios de Agua Potable y Alcantarillado del Municipio de Libres</t>
  </si>
  <si>
    <t>921-01</t>
  </si>
  <si>
    <t>Sistema Operador de los Servicios de Agua Potable y Alcantarillado del Municipio de Teziutlán, Puebla</t>
  </si>
  <si>
    <t>922-01</t>
  </si>
  <si>
    <t>Sistema Operador de Agua Potable y Alcantarillado del Municipio de Zacapoaxtla</t>
  </si>
  <si>
    <t>923-04</t>
  </si>
  <si>
    <t>Sistema Operador de los Servicios de Agua Potable y Alcantarillado del Municipio de Chignahuapan</t>
  </si>
  <si>
    <t>924-01</t>
  </si>
  <si>
    <t>Sistema Operador de los Servicios de Agua Potable y Alcantarillado del Municipio de Zacatlán</t>
  </si>
  <si>
    <t>925-01</t>
  </si>
  <si>
    <t>Empresa de Servicios de Agua Potable y Alcantarillado de Huauchinango, Puebla</t>
  </si>
  <si>
    <t>926-01</t>
  </si>
  <si>
    <t>Sistema Operador de los Servicios de Agua Potable y Alcantarillado del Municipio de Xicotepec de Juárez, Pue.</t>
  </si>
  <si>
    <t>Organismo Operador del Servicio de Limpia del Municipio de Puebla</t>
  </si>
  <si>
    <t>Industrial de Abastos Puebla</t>
  </si>
  <si>
    <t>Organismo Operador del Servicio de Limpia de Tehuacán</t>
  </si>
  <si>
    <t>Rastro Regional Zacatlán-Chignahuapan</t>
  </si>
  <si>
    <t>90-01</t>
  </si>
  <si>
    <t>90-02</t>
  </si>
  <si>
    <t>90-34</t>
  </si>
  <si>
    <t>95-03</t>
  </si>
  <si>
    <t>CLAVE</t>
  </si>
  <si>
    <t>NOMBRE</t>
  </si>
  <si>
    <t>ENTIDAD FISCALIZADA:</t>
  </si>
  <si>
    <t>Motivo de baja</t>
  </si>
  <si>
    <t>Fuente de financiamiento</t>
  </si>
  <si>
    <t>FUENTES DE FINANCIAMIENTO</t>
  </si>
  <si>
    <t>1. Recursos Fiscales</t>
  </si>
  <si>
    <t>2. Financiamientos Internos</t>
  </si>
  <si>
    <t>3. Financiamientos Externos</t>
  </si>
  <si>
    <t>4. Ingresos Propios</t>
  </si>
  <si>
    <t>5. Recursos Federales</t>
  </si>
  <si>
    <t>6. Recursos Estatales</t>
  </si>
  <si>
    <t>7. Otros Recursos</t>
  </si>
  <si>
    <t>Documento que acredita la baja</t>
  </si>
  <si>
    <t>Valor Neto en libros al 31 de diciembre de 2017</t>
  </si>
  <si>
    <t xml:space="preserve">MUNICIPIO DE AMIXTLAN, PUEBLA </t>
  </si>
  <si>
    <t>RFC: MAP850101KU5</t>
  </si>
  <si>
    <t>NO.</t>
  </si>
  <si>
    <t>NUMERO DE INVENARIO</t>
  </si>
  <si>
    <t>CODIGO DE LA RELACION QUE COMPONE EL PATRIMONIO</t>
  </si>
  <si>
    <t>CUENTA CONTABLE</t>
  </si>
  <si>
    <t xml:space="preserve">POLIZA </t>
  </si>
  <si>
    <t xml:space="preserve">DESCRIPCIÒN, MARCA, MODELO Y SERIE </t>
  </si>
  <si>
    <t xml:space="preserve">C.F.D.I. </t>
  </si>
  <si>
    <t>ESTADO FISICO</t>
  </si>
  <si>
    <t>DOCUMENTO QUE ACREDITA LA PROPIEDAD (C.F.D.I.)</t>
  </si>
  <si>
    <t>NOMBRE DEL RESPONSABLE</t>
  </si>
  <si>
    <t>UNIDAD ADMINISTRATIVA DEL RESGUARDANTE</t>
  </si>
  <si>
    <t>LUGAR FISICO DONDE SE LOCALIZA ESTE BIEN</t>
  </si>
  <si>
    <t>FECHA DE ADQUISICIÒN</t>
  </si>
  <si>
    <t xml:space="preserve">VALOR </t>
  </si>
  <si>
    <t xml:space="preserve">AUXILIARES </t>
  </si>
  <si>
    <t>0000001   5111-0000001</t>
  </si>
  <si>
    <t>0000001  5111-0000001</t>
  </si>
  <si>
    <t xml:space="preserve">1.2.4.1.1.1      </t>
  </si>
  <si>
    <t>D000000000</t>
  </si>
  <si>
    <t xml:space="preserve">PORTA BANDERA COLOR MADERA </t>
  </si>
  <si>
    <t xml:space="preserve"> REGULAR  </t>
  </si>
  <si>
    <t xml:space="preserve">RECIBIDO DE LA ADMINISTRACIÒN 2021-2024 SIN NINGUN DOCUMENTO </t>
  </si>
  <si>
    <t xml:space="preserve">MTRA. BLANCA ESTELA JUAREZ BECERRA </t>
  </si>
  <si>
    <t>PRESIDENCIA</t>
  </si>
  <si>
    <t>14/10/2024</t>
  </si>
  <si>
    <t>0000002   5111-0000002</t>
  </si>
  <si>
    <t>0000002  5111-0000002</t>
  </si>
  <si>
    <t>1.2.4.1.1.1</t>
  </si>
  <si>
    <t>9 SILLAS MEDALLON COLOR NEGRO</t>
  </si>
  <si>
    <t>REGULAR</t>
  </si>
  <si>
    <t>LEOBARDO VAZQUEZ REYES</t>
  </si>
  <si>
    <t xml:space="preserve">ALMACEN </t>
  </si>
  <si>
    <t>15/02/2015</t>
  </si>
  <si>
    <t>0000003   5111-0000003</t>
  </si>
  <si>
    <t>0000003  5111-0000003</t>
  </si>
  <si>
    <t xml:space="preserve">LIBRERO DE MADERA SIN MARCA 7 CUBICULOS COLOR MADERA </t>
  </si>
  <si>
    <t>ARELI SANCHEZ VAZQUEZ</t>
  </si>
  <si>
    <t xml:space="preserve">REGISTRO CIVIL </t>
  </si>
  <si>
    <t>30/11/2011</t>
  </si>
  <si>
    <t>0000004   5111-0000004</t>
  </si>
  <si>
    <t>0000004  5111-0000004</t>
  </si>
  <si>
    <t>ARCHIVERO 3 CAJONES COLOR NEGRO</t>
  </si>
  <si>
    <t xml:space="preserve">MONTSERRAT CARRANZA MENDOZA </t>
  </si>
  <si>
    <t xml:space="preserve">SECRETARIA DEL AYUNTAMIENTO </t>
  </si>
  <si>
    <t>13/07/2012</t>
  </si>
  <si>
    <t>0000005   5111-0000005</t>
  </si>
  <si>
    <t>0000005  5111-0000005</t>
  </si>
  <si>
    <t xml:space="preserve">ESCRITORIO CON 2 CAJONES DE MADERA COLOR CAOBA </t>
  </si>
  <si>
    <t xml:space="preserve">JESSICA ALVAREZ HERNANDEZ </t>
  </si>
  <si>
    <t xml:space="preserve">CONTABILIDAD </t>
  </si>
  <si>
    <t>0000006   5111-0000006</t>
  </si>
  <si>
    <t>0000006  5111-0000006</t>
  </si>
  <si>
    <t xml:space="preserve">LIBRERO DE MADERA ESTABAL 15 BUBICULOS COLOR MADERA </t>
  </si>
  <si>
    <t>Registro Civil</t>
  </si>
  <si>
    <t>29/06/2012</t>
  </si>
  <si>
    <t>0000007   5111-0000007</t>
  </si>
  <si>
    <t>0000007  5111-0000007</t>
  </si>
  <si>
    <t>LIBRERO EMANUEL COLOR MADERA</t>
  </si>
  <si>
    <t>Registro civil</t>
  </si>
  <si>
    <t>0000008   5111-0000008</t>
  </si>
  <si>
    <t>0000008  5111-0000008</t>
  </si>
  <si>
    <t xml:space="preserve">REGULADOR DE VOLTAJE KOBLENZ COLOR NEGRO  </t>
  </si>
  <si>
    <t xml:space="preserve">REGULAR </t>
  </si>
  <si>
    <t>0000009   5111-0000009</t>
  </si>
  <si>
    <t>0000009  5111-0000009</t>
  </si>
  <si>
    <t xml:space="preserve">TELEFONO ALAMBRICO </t>
  </si>
  <si>
    <t xml:space="preserve">MALO </t>
  </si>
  <si>
    <t xml:space="preserve">RAFAEL GOMEZ DE LA CRUZ </t>
  </si>
  <si>
    <t xml:space="preserve">SEGURIDAD PÙBLICA </t>
  </si>
  <si>
    <t xml:space="preserve"> COMANDANCIA MUNICIPAL </t>
  </si>
  <si>
    <t>12/06/2012</t>
  </si>
  <si>
    <t>0000010   5111-0000010</t>
  </si>
  <si>
    <t>0000010  5111-0000010</t>
  </si>
  <si>
    <t xml:space="preserve">SILLA DE PIEL COLOR COLOR NEGRO </t>
  </si>
  <si>
    <t xml:space="preserve">YEYMY HERNANDEZ VAZQUEZ </t>
  </si>
  <si>
    <t xml:space="preserve">TRANSPARENCIA </t>
  </si>
  <si>
    <t xml:space="preserve">AREA DE TRANSPARENCIA </t>
  </si>
  <si>
    <t>28/06/2012</t>
  </si>
  <si>
    <t>0000011   5111-0000011 2018/EO/12</t>
  </si>
  <si>
    <t>0000010  5111-0000011</t>
  </si>
  <si>
    <t>SILLA EJECUTIVA COLOR NEGRO</t>
  </si>
  <si>
    <t xml:space="preserve">RECIBIDO DE LA ADMINISTRACIÒN 2021-2024 C.F.D.I.  157 UUID, MARIA LUCERO BARRERA HERNANDEZ </t>
  </si>
  <si>
    <t xml:space="preserve">MARIA DEL ROSARIO CARMONA ZARAGOZA </t>
  </si>
  <si>
    <t xml:space="preserve">SISTEMA DIF MUNICIPAL </t>
  </si>
  <si>
    <t>13/03/2021</t>
  </si>
  <si>
    <t>0000012   5111-0000012 2018/EO/014</t>
  </si>
  <si>
    <t>0000010  5111-0000012</t>
  </si>
  <si>
    <t xml:space="preserve">ESCRITORIO DE MADERA COLOR CAOBA </t>
  </si>
  <si>
    <t>13/03/2014</t>
  </si>
  <si>
    <t>0000013  5111-0000013 2020/EO/001</t>
  </si>
  <si>
    <t>0000010  5111-0000013</t>
  </si>
  <si>
    <t xml:space="preserve">MODULO EJECUTIVO CONSISTENTE EN MESA ADUELADA BASE DE 220X100 COLOR NEGRO </t>
  </si>
  <si>
    <t xml:space="preserve"> CFDI D334545 YESENIA DOPORTO FLORES  </t>
  </si>
  <si>
    <t xml:space="preserve">RECIBIDO DE LA ADMINISTRACIÒN 2021-2024  C.F.D.I. D334545 YESENIA DOPORTO FLORES  </t>
  </si>
  <si>
    <t xml:space="preserve">VIRGINIA FRANCISCO GUZMAN </t>
  </si>
  <si>
    <t xml:space="preserve">TESORERÌA MUNICIPAL </t>
  </si>
  <si>
    <t>0000014   5111-0000014 2020EO/002</t>
  </si>
  <si>
    <t>0000010  5111-0000014</t>
  </si>
  <si>
    <t xml:space="preserve">ESCRITORIO DE METAL Y MADERA CON 2 CAJONES, COLOR CAOBA </t>
  </si>
  <si>
    <t xml:space="preserve">F/BF49 MARCO ANTONIO MARQUEZ MANZANO </t>
  </si>
  <si>
    <t xml:space="preserve">RECIBIDO DE LA ADMINISTRACIÒN 2021-2024 C.F.D.I. BF49 MARCO ANTONIO MARQUEZ MANZANO  </t>
  </si>
  <si>
    <t xml:space="preserve">VERONICA VAZQUEZ CARPIO </t>
  </si>
  <si>
    <t xml:space="preserve">RECAUDACION IMPUESTO PREDIAL </t>
  </si>
  <si>
    <t xml:space="preserve">IMPUESTO PREDIAL </t>
  </si>
  <si>
    <t>25/03/2020</t>
  </si>
  <si>
    <t>0000015   5111-0000015 2021/EO/002</t>
  </si>
  <si>
    <t>0000015  5111-0000015</t>
  </si>
  <si>
    <t>1.2.4.1.2.1</t>
  </si>
  <si>
    <t>48 SILLAS DE PLASTICO COLOR BLANCAS</t>
  </si>
  <si>
    <t xml:space="preserve">BF49 HORACIO DE JESUS ZENDEJAS RAMIREZ </t>
  </si>
  <si>
    <t xml:space="preserve">RECIBIDO DE LA ADMINISTRACIÒN 2021-2024 C.F.D.I. BF49 HORACIO DE JESUS ZENDEJAS RAMIREZ   </t>
  </si>
  <si>
    <t>Cubicoulo Contraloria</t>
  </si>
  <si>
    <t>06/10/2020</t>
  </si>
  <si>
    <t>0000040   5111-0000040</t>
  </si>
  <si>
    <t>0000040  5111-0000040</t>
  </si>
  <si>
    <t xml:space="preserve">2 SILLAS VISTA COLOR NEGRA </t>
  </si>
  <si>
    <t xml:space="preserve">CFDI 157 MARIA LUCERO BARRERA HERNANDEZ </t>
  </si>
  <si>
    <t xml:space="preserve">RECIBIDO DE LA ADMINISTRACIÒN 2021-2024  C.F.D.I. 157, MARIA LUCERO BARRERA HERNANDEZ  </t>
  </si>
  <si>
    <t>01/12/2021</t>
  </si>
  <si>
    <t>0000041   5111-0000041</t>
  </si>
  <si>
    <t>0000041 5111-0000041</t>
  </si>
  <si>
    <t>ADQUISICIONES EJERCICIO 2020</t>
  </si>
  <si>
    <t>0000042   5111-0000042</t>
  </si>
  <si>
    <t>0000042  5111-0000042</t>
  </si>
  <si>
    <t>IMPRESORA MULTIFUNCIONAL BROTHER COLOR NEGRO DCP-T720DWC</t>
  </si>
  <si>
    <t xml:space="preserve">F/2021 CLEOFAS VAZQUEZ VAZQUEZ </t>
  </si>
  <si>
    <t>RECIBIDO DE LA ADMINISTRACIÒN 2021-2024 C.F.D.I. 2021 CLEOFAS VAZQUEZ VAZQUEZ</t>
  </si>
  <si>
    <t xml:space="preserve">ALEJANDRA GUZMAN CRUZ </t>
  </si>
  <si>
    <t>0000060   5111-0000060</t>
  </si>
  <si>
    <t>0000060  5111-0000060</t>
  </si>
  <si>
    <t>MULTIFUCIONAL BROTHER N/SERIE U65160L2H487008 COLOR NEGRO</t>
  </si>
  <si>
    <t xml:space="preserve">C.F.D.I. 1022  FOLIO UUID, PEPELERIA Y  TACNOLOGIA </t>
  </si>
  <si>
    <t xml:space="preserve">RECIBIDO DE LA ADMINISTRACIÒN 2021-2024 C.F.D.I. 1022  FOLIO UUID, PEPELERIA Y  TACNOLOGIA DEVO </t>
  </si>
  <si>
    <t xml:space="preserve">EDWIN LECONA TREJO </t>
  </si>
  <si>
    <t xml:space="preserve">OBRAS PÙBLICAS </t>
  </si>
  <si>
    <t xml:space="preserve">AREA OBRAS PUBLICAS </t>
  </si>
  <si>
    <t>31/12/2021</t>
  </si>
  <si>
    <t>0000061   5111-0000061</t>
  </si>
  <si>
    <t>0000061  5111-0000061</t>
  </si>
  <si>
    <t>MULTIFUNCIONAL EPSON N/SERIE X8GP046251 COLOR NEGRO</t>
  </si>
  <si>
    <t>06/05/2023</t>
  </si>
  <si>
    <t>0000062   5111-0000062</t>
  </si>
  <si>
    <t>0000062  5111-0000062</t>
  </si>
  <si>
    <t>ESCANER HP COLOR BLANCO</t>
  </si>
  <si>
    <t xml:space="preserve">C.F.D.I. 1022  FOLIO UUID, PEPELERIA Y  TACNOLOGIA DEVO </t>
  </si>
  <si>
    <t>MALO</t>
  </si>
  <si>
    <t xml:space="preserve">ANDRES PEREZ VAZQUEZ </t>
  </si>
  <si>
    <t xml:space="preserve">CONTRALORIA </t>
  </si>
  <si>
    <t xml:space="preserve">CONTRALORIA MUNICIPAL </t>
  </si>
  <si>
    <t>09/05/2023</t>
  </si>
  <si>
    <t>0000051   5121-0000051</t>
  </si>
  <si>
    <t>0000051  5111-0000051</t>
  </si>
  <si>
    <t>2 MESAS DUNA PLEGABLE COLOR BLANCO</t>
  </si>
  <si>
    <t xml:space="preserve">C.F.D.I.  4920,   CRISTAL RAMIREZ CARCAMO  </t>
  </si>
  <si>
    <t xml:space="preserve">RECIBIDO DE LA ADMINISTRACIÒN 2021-2024 C.F.D.I.  4920,   CRISTAL RAMIREZ CARCAMO  </t>
  </si>
  <si>
    <t>ALMACEN</t>
  </si>
  <si>
    <t>04/02/2022</t>
  </si>
  <si>
    <t>0000054   5121-0000054</t>
  </si>
  <si>
    <t>0000054  5111-0000054</t>
  </si>
  <si>
    <t>JUEGO DE CONSULTORIO COLOR NARANJA</t>
  </si>
  <si>
    <t xml:space="preserve">C.F.D.I.  FQ 4698,  GABRIEL RAYMUNDO MARTINEZ ARANDO  </t>
  </si>
  <si>
    <t xml:space="preserve">RECIBIDO DE LA ADMINISTRACIÒN 2021-2024 C.F.D.I.  FQ 4698,  GABRIEL RAYMUNDO MARTINEZ ARANDO  </t>
  </si>
  <si>
    <t xml:space="preserve">NATALIA VAZQUEZ PEREZ </t>
  </si>
  <si>
    <t xml:space="preserve">DISPENSARIO MEDICO </t>
  </si>
  <si>
    <t>04/07/2022</t>
  </si>
  <si>
    <t>0000016   5151-0000016 2018/EC/001</t>
  </si>
  <si>
    <t>0000016  5111-0000016</t>
  </si>
  <si>
    <t>1.2.4.1.3.1</t>
  </si>
  <si>
    <t>EQUIPO DE COMPUTO HP N/SERIE CNC638087F COLOR NEGRO</t>
  </si>
  <si>
    <t xml:space="preserve">JORGE HERRERO CALLEJA </t>
  </si>
  <si>
    <t xml:space="preserve">RECLUTAMIENTO MUNICIPAL </t>
  </si>
  <si>
    <t>28/02/2011</t>
  </si>
  <si>
    <t>0000017   5151-0000017  2018/EC/002</t>
  </si>
  <si>
    <t>0000017  5111-0000017</t>
  </si>
  <si>
    <t>IMPRESORA LASER JET COLOR NEGRO</t>
  </si>
  <si>
    <t>20/03/2011</t>
  </si>
  <si>
    <t>0000018   5151-0000018 2018/EC/003</t>
  </si>
  <si>
    <t>0000018  5111-0000018</t>
  </si>
  <si>
    <t>COMPUTADORA AIO PC 8CC8490LM2 COLOR NEGRO</t>
  </si>
  <si>
    <t xml:space="preserve">JOSE ORLANDO ZARAGOZA BECERRA </t>
  </si>
  <si>
    <t xml:space="preserve">DESARROLLO RURAL </t>
  </si>
  <si>
    <t xml:space="preserve">DIRECCION DESARROLLO RURAL </t>
  </si>
  <si>
    <t>15/05/2015</t>
  </si>
  <si>
    <t>0000019   5151-0000019  2018/EC/004</t>
  </si>
  <si>
    <t>0000019  5111-0000019</t>
  </si>
  <si>
    <t>MULTIFUNCIONAL EPSON IMPRESORA MULTICOLOR X4ER022107</t>
  </si>
  <si>
    <t>19/12/2015</t>
  </si>
  <si>
    <t>0000020  5111-0000020  2018/EC/005</t>
  </si>
  <si>
    <t>0000020  5111-0000020</t>
  </si>
  <si>
    <t>MULTIFUNCIONAL LASER HP N/SERIE CNJ8G1Q5HB COLOR NEGRO</t>
  </si>
  <si>
    <t>0000021   5151-0000021  2018/EC/006</t>
  </si>
  <si>
    <t>0000021   5151-0000021</t>
  </si>
  <si>
    <t>COMPUTADORA AIO PC 8CC82516X5 COLOR NEGRO</t>
  </si>
  <si>
    <t>13/09/2016</t>
  </si>
  <si>
    <t>0000022   5151-0000022  2018/EC/007</t>
  </si>
  <si>
    <t>0000022   5151-0000022</t>
  </si>
  <si>
    <t>COMPUTADORA HP DESKTOP N/SERIE 4CE4340KS5 COLOR NEGRO</t>
  </si>
  <si>
    <t>14/09/2018</t>
  </si>
  <si>
    <t>0000023   5111-0000023   2019/EC/004</t>
  </si>
  <si>
    <t>0000023   5111-0000023</t>
  </si>
  <si>
    <t>DESKTOP AIO HP COLOR NEGRO</t>
  </si>
  <si>
    <t xml:space="preserve">F/15473 OFFICE DEPOT DE MEXICO S.A. DE CV </t>
  </si>
  <si>
    <t>0000024   5111-0000024  2019/EC/005</t>
  </si>
  <si>
    <t>0000024   5111-0000024</t>
  </si>
  <si>
    <t xml:space="preserve">COMPUTADORA ALL IN ONE LENOVO YJ00TB9A COLOR BLANCO </t>
  </si>
  <si>
    <t xml:space="preserve">15473 BEST BUY STORES S DE RL DE CV </t>
  </si>
  <si>
    <t xml:space="preserve">RECIBIDO DE LA ADMINISTRACIÒN 2021-2024 C.F.D.I. 15473 BEST BUY STORES S DE RL DE CV  </t>
  </si>
  <si>
    <t xml:space="preserve">TESORERIA MUNIPAL </t>
  </si>
  <si>
    <t>0000025   5111-0000025   2020/EC/001</t>
  </si>
  <si>
    <t>0000025   5111-0000025</t>
  </si>
  <si>
    <t>MULTIFUCIONAL  LASSER JET PRO COLOR BLANCO</t>
  </si>
  <si>
    <t xml:space="preserve">HN21548 BEST BUY STORES S DE RL DE CV </t>
  </si>
  <si>
    <t>0000026   5111-0000026  2020/EC/002</t>
  </si>
  <si>
    <t>0000026   5111-0000026</t>
  </si>
  <si>
    <t>COMPUTADORA DE ESCRITORIO DELL MODELO OPTIPLEX 7 LED 21.5 PLD E2216H SERIE 6605838002 COLOLR NEGRO</t>
  </si>
  <si>
    <t xml:space="preserve">F/A897 RAFAEL MONROY JIMENEZ </t>
  </si>
  <si>
    <t xml:space="preserve">RECIBIDO DE LA ADMINISTRACIÒN 2021-2024 C.F.D.I. A897 RAFAEL MONROY JIMENEZ  </t>
  </si>
  <si>
    <t>0000027   5111-0000027  2021/EC/002</t>
  </si>
  <si>
    <t>0000027   5111-0000027</t>
  </si>
  <si>
    <t>ESCANER HP COLOR BLANCO L2747-64001</t>
  </si>
  <si>
    <t xml:space="preserve">F/B -8057 COMPUTADORES Y PORTATILES MARX SA DE CV </t>
  </si>
  <si>
    <t>0000043   5111-0000043</t>
  </si>
  <si>
    <t>ADQUISICIONES EJERCICIO 2019</t>
  </si>
  <si>
    <t xml:space="preserve">F/157 MARIA LUCERO BARRERA HERNANDEZ </t>
  </si>
  <si>
    <t>0000044   5111-0000044  2021/EC/002</t>
  </si>
  <si>
    <t>0000044   5111-0000044</t>
  </si>
  <si>
    <t>LAPTOP HP PAVILION COLOR NEGRO</t>
  </si>
  <si>
    <t xml:space="preserve">2116 CLEOFAS VAZQUEZ VAZQUEZ </t>
  </si>
  <si>
    <t xml:space="preserve">RECIBIDO DE LA ADMINISTRACIÒN 2021-2024 C.F.D.I. 2116 CLEOFAS VAZQUEZ VAZQUEZ </t>
  </si>
  <si>
    <t>0000045   5111-0000045 2021/EC/003</t>
  </si>
  <si>
    <t>0000045   5111-0000045</t>
  </si>
  <si>
    <t>LAPTOP HP240 G7 PROCESADOR INTEL COLOR NEGRO</t>
  </si>
  <si>
    <t xml:space="preserve">2115 CLEOFAS VAZQUEZ VAZQUEZ </t>
  </si>
  <si>
    <t xml:space="preserve">RECIBIDO DE LA ADMINISTRACIÒN 2021-2024 C,D,F,I, 2115 CLAOFAS VAZQUEZ VAZQUEZ </t>
  </si>
  <si>
    <t xml:space="preserve">LUIS DIAZ VAZQUEZ </t>
  </si>
  <si>
    <t>0000046   5111-0000046   2021/EC/004</t>
  </si>
  <si>
    <t>0000046   5111-0000046</t>
  </si>
  <si>
    <t>LAPTOP HUAWEIEMATEBOOOK COLOR GRIS</t>
  </si>
  <si>
    <t xml:space="preserve">F/2114 CLEOFAS VAZQUEZ VAZQUEZ </t>
  </si>
  <si>
    <t>0000050   5111-0000050     2019//EC/006</t>
  </si>
  <si>
    <t>0000050   5111-0000050</t>
  </si>
  <si>
    <t>MULTIFUNCIONAL BROTHER MPC J6930DW COLOR NEGRO</t>
  </si>
  <si>
    <t xml:space="preserve">15474 BEST BUY STORE S S DE RL DE CV </t>
  </si>
  <si>
    <t>0000052   5111-0000052</t>
  </si>
  <si>
    <t>COMPUTADORA ALL IN ONE LENOVO 5 N° YJ01A914 COLOR NEGRO</t>
  </si>
  <si>
    <t xml:space="preserve">REGULAR  </t>
  </si>
  <si>
    <t>RECIBIDO DE LA ADMINISTRACIÒN 2021-2024 C.F.D.I.  CV2120,  CLAOFAS VAZQUEZ VAZQUEZ</t>
  </si>
  <si>
    <t>29/04/2022</t>
  </si>
  <si>
    <t>0000053   5111-0000053</t>
  </si>
  <si>
    <t>RECIBIDO DE LA ADMINISTRACIÒN 2021-2024 C.F.D.I.  CV 2123,  CLEOFAS VAZQUEZ VAZQUEZ</t>
  </si>
  <si>
    <t xml:space="preserve">DOMINGO SANTIAGO SALVADOR </t>
  </si>
  <si>
    <t xml:space="preserve">PRESIDENCIA AUXILIAR DE CUAUTOTOLA </t>
  </si>
  <si>
    <t xml:space="preserve">PRESIDENCIA AXULIAR DE CUAUTOTOLA </t>
  </si>
  <si>
    <t>15/06/2022</t>
  </si>
  <si>
    <t>0000064   5111-0000064</t>
  </si>
  <si>
    <t>E080000038</t>
  </si>
  <si>
    <t>LAPTOP ISUS VIVOBOOK COLOR AZUL</t>
  </si>
  <si>
    <t xml:space="preserve">RECIBIDO DE LA ADMINISTRACIÒN 2021-2024 C.F.D.I.  2E8EA767D0F7 CLEOFAS VAZQUEZ VAZQUEZ </t>
  </si>
  <si>
    <t>20/08/2024</t>
  </si>
  <si>
    <t>0000055   5111-0000055</t>
  </si>
  <si>
    <t>1.2.4.1.9.1</t>
  </si>
  <si>
    <t>PROYECTOR EPSON XGA X06 N.S. V11H972021COLOR BLANCO</t>
  </si>
  <si>
    <t xml:space="preserve">RECIBIDO DE LA ADMINISTRACIÒN 2021-2024 C.F.D.I. POSE75950921 OFFICE DEPOT DE MEXICO SA DE CV  </t>
  </si>
  <si>
    <t xml:space="preserve">PRESIDENCIA </t>
  </si>
  <si>
    <t>0000057   5111-0000057</t>
  </si>
  <si>
    <t>LIBRERO DE MADERA 3 REPISAS MADERA</t>
  </si>
  <si>
    <t xml:space="preserve">F DF37 VICTOR LOPEZ ESPINDOLA </t>
  </si>
  <si>
    <t xml:space="preserve">RECIBIDO DE LA ADMINISTRACIÒN 2021-2024 C.F.D.I. DF37, VICTOR LOPEZ ESPINDOLA </t>
  </si>
  <si>
    <t>08/02/2023</t>
  </si>
  <si>
    <t>0000058   5111-0000058</t>
  </si>
  <si>
    <t xml:space="preserve">ESCALERA DE EXTENCION 20 PELDAÑOS GRIS TRUPER </t>
  </si>
  <si>
    <t xml:space="preserve"> REGULAR F/A-134  RODRIGO SANROMAN MARQUEZ </t>
  </si>
  <si>
    <t xml:space="preserve">RUGULAR </t>
  </si>
  <si>
    <t xml:space="preserve">RECIBIDO DE LA ADMINISTRACIÒN 2021-2024 A/134 RODRIGO SANROMAN MARQUEZ </t>
  </si>
  <si>
    <t>09/06/2023</t>
  </si>
  <si>
    <t>0000028   5111-0000028  2019/EA/002</t>
  </si>
  <si>
    <t>0000028   5111-0000028</t>
  </si>
  <si>
    <t>1.2.4.2.1.1</t>
  </si>
  <si>
    <t>SISTEMA DE 2 MICROFONOS INNALAMBRICOS COLOR NEGRO</t>
  </si>
  <si>
    <t>C.F.D.I 11707 PABELON ELECTRONICA 5 DE RL DE CV</t>
  </si>
  <si>
    <t>RECIBIDO DE LA ADMINISTRACIÒN 2021-2024     C.F.D.I 11707 PABELON ELECTRONICA 5 DE RL DE CV</t>
  </si>
  <si>
    <t>09/10/2019</t>
  </si>
  <si>
    <t>0000029   5111-0000029 2019/EA/004</t>
  </si>
  <si>
    <t>0000029   5111-0000029</t>
  </si>
  <si>
    <t>MEZCLADOR BEHRNGER 802 COLOR NEGRO</t>
  </si>
  <si>
    <t xml:space="preserve">RECIBIDO DE LA ADMINISTRACIÒN 2021-2024     SIN NINGUN DOCUMENTO </t>
  </si>
  <si>
    <t>03/11/2019</t>
  </si>
  <si>
    <t>0000030   5111-0000030  2021/EA/001</t>
  </si>
  <si>
    <t>0000030   5111-0000030</t>
  </si>
  <si>
    <t>MEZCLADORA DE 8 CANALES COLOR NEGRO</t>
  </si>
  <si>
    <t xml:space="preserve">C.F.D.I 4904 CRISTAL RAMIREZ CARCAMO </t>
  </si>
  <si>
    <t xml:space="preserve">RECIBIDO DE LA ADMINISTRACIÒN 2021-2024     C.F.D.I 4904 CRISTAL RAMIREZ CARCAMO </t>
  </si>
  <si>
    <t>0000047   5111-0000047  2019/EA/001</t>
  </si>
  <si>
    <t>0000047   5111-0000047</t>
  </si>
  <si>
    <t>SISTEMA DE AUDIO TRIAMP BAFLE Y 2 BOCINAS COLOR NEGRO</t>
  </si>
  <si>
    <t xml:space="preserve">RECIBIDO DE LA ADMINISTRACIÒN 2021-2024     C.F.D.I 157 MARIA LUCERO BARRERA HERNANDEZ </t>
  </si>
  <si>
    <t>23/04/2019</t>
  </si>
  <si>
    <t>0000031   5111-0000031  2018/ET/001</t>
  </si>
  <si>
    <t>0000031   5111-0000031</t>
  </si>
  <si>
    <t>1.2.4.4.1.1</t>
  </si>
  <si>
    <t>CAMIONETA PIKUP COLOR ARENA TOYOTA 2012</t>
  </si>
  <si>
    <t>0000032   5111-0000032  2018/ET/002</t>
  </si>
  <si>
    <t>0000032   5111-0000032</t>
  </si>
  <si>
    <t>CAMIONETA NISSAN DOBLE CABINA COLOR BLANCO</t>
  </si>
  <si>
    <t>0000048   5111-0000048  2019/ET/003</t>
  </si>
  <si>
    <t>0000048   5111-0000048</t>
  </si>
  <si>
    <t>CAMIONETA TOYOTA HILUX 2019 NO MOTOR 2TRA515344 COLOR BLANCO</t>
  </si>
  <si>
    <t xml:space="preserve">RECIBIDO DE LA ADMINISTRACIÒN 2021-2024  C.F.D.I.  L 14499, LIDERAZGO AUTOMOTRIZ DE PUEBLA SA DE CV </t>
  </si>
  <si>
    <t>PRESIDENCIA MUNICIPAL</t>
  </si>
  <si>
    <t>11/01/2019</t>
  </si>
  <si>
    <t>0000056   5111-0000056</t>
  </si>
  <si>
    <t>1.2.4.4.9.1</t>
  </si>
  <si>
    <t>VEHICULO DE REACCION TACTICA DE EMERGENCIA PLACAS AM-132-RV COLOR BLANCA</t>
  </si>
  <si>
    <t xml:space="preserve">BRENDA KARINA LOBATO NOLASCO </t>
  </si>
  <si>
    <t>29/09/2022</t>
  </si>
  <si>
    <t>0000065   5111-0000065</t>
  </si>
  <si>
    <t>1.2.4.5.1</t>
  </si>
  <si>
    <t>SISTEMA DE VIDEO VIGILANCIA C2</t>
  </si>
  <si>
    <t xml:space="preserve">RECIBIDO DE LA ADMINISTRACIÒN 2021-2024 C..F.D.I. 36 FERNANDO VAZQUEZ CERVANTEZ </t>
  </si>
  <si>
    <t>05/09/2024</t>
  </si>
  <si>
    <t>0000033  5111-0000033 2018/EM/001</t>
  </si>
  <si>
    <t>0000033   5111-0000033</t>
  </si>
  <si>
    <t xml:space="preserve">BOMBA EVANS COLOR NARANJA TRUPER </t>
  </si>
  <si>
    <t xml:space="preserve">G 67101 CONSORCIO FERRETERO ALVARES SA  DE CV </t>
  </si>
  <si>
    <t xml:space="preserve">RECIBIDO DE LA ADMINISTRACIÒN 2021-2024 G C.F.D.I. 67101 CONSORCIO FERRETERO ALVARES SA  DE CV </t>
  </si>
  <si>
    <t>0000034   5111-0000034  2018/ECT/001</t>
  </si>
  <si>
    <t>0000034   5111-0000034</t>
  </si>
  <si>
    <t xml:space="preserve">RADIO MOVIL KENWOOD 16 CANALES </t>
  </si>
  <si>
    <t>0000035   5111-0000035  2018/ECT/002</t>
  </si>
  <si>
    <t>0000035   5111-0000035</t>
  </si>
  <si>
    <t>RADIO PORTATIL COLOR NEGRO</t>
  </si>
  <si>
    <t>0000036   5111-0000036  2018/ECT/003</t>
  </si>
  <si>
    <t>0000036   5111-0000036</t>
  </si>
  <si>
    <t>0000037   5111-0000037  2021/ECT/001</t>
  </si>
  <si>
    <t>0000037   5111-0000037</t>
  </si>
  <si>
    <t>ALTAVOCES COLOR GRIS</t>
  </si>
  <si>
    <t xml:space="preserve">5552 GERARDO CORTES CABALLERO </t>
  </si>
  <si>
    <t>0000049   5111-0000049</t>
  </si>
  <si>
    <t>0000063   5111-0000063</t>
  </si>
  <si>
    <t>6 RADIOS MAECA KENWOOD COLOR NEGRO</t>
  </si>
  <si>
    <t xml:space="preserve">F-3099 MARIA ADRIANA ZENTENO TELLEZ </t>
  </si>
  <si>
    <t xml:space="preserve">RECIBIDO DE LA ADMINISTRACIÒN 2021-2024 F-3099 MARIA ADRIANA ZENTENO TELLEZ </t>
  </si>
  <si>
    <t>23/11/2023</t>
  </si>
  <si>
    <t>0000038   5111-0000038</t>
  </si>
  <si>
    <t>GENERADORA 7500W COLOR AMARILLO</t>
  </si>
  <si>
    <t>12/10/2019</t>
  </si>
  <si>
    <t>0000039   5111-0000039  2019/EH/001</t>
  </si>
  <si>
    <t>0000039   5111-0000039</t>
  </si>
  <si>
    <t xml:space="preserve">MAQUINA TH 235/160 CA/CD </t>
  </si>
  <si>
    <t>0000059   5111-0000059</t>
  </si>
  <si>
    <t>BOMBA EVANS COLOR NARANJA</t>
  </si>
  <si>
    <t>20/06/2023</t>
  </si>
  <si>
    <t xml:space="preserve">TOTAL </t>
  </si>
  <si>
    <t xml:space="preserve">RECIBIDO EN ENTREGA RECEPCION </t>
  </si>
  <si>
    <t>N/A</t>
  </si>
  <si>
    <t xml:space="preserve">SUBTOTAL EQUIPO DE OFICINA </t>
  </si>
  <si>
    <t xml:space="preserve">EQUIPO DE COMPUTO Y TECNOLOGIAS DE LA INFORMACIÒN </t>
  </si>
  <si>
    <t>14/10/2014</t>
  </si>
  <si>
    <t xml:space="preserve"> </t>
  </si>
  <si>
    <t xml:space="preserve">EQUIPO DE COMUNICACIÓN Y TELECOMUNICACION  </t>
  </si>
  <si>
    <t xml:space="preserve">EQUIPO DE DEFENSA Y SEGURIDAD </t>
  </si>
  <si>
    <t xml:space="preserve">EQUIPOS Y APARATOS AUDIOVISUALES </t>
  </si>
  <si>
    <t xml:space="preserve">EQUIPOS DE GENERACIÒN ELÈCTRICA Y ACCESORIOS ELÈCTRICOS </t>
  </si>
  <si>
    <t xml:space="preserve">AUTOMOVILES Y EQUIPO DE TRANSPORTE </t>
  </si>
  <si>
    <t xml:space="preserve">DAMIAN VELEZ CRUZ </t>
  </si>
  <si>
    <t>NA</t>
  </si>
  <si>
    <t>COMPRA</t>
  </si>
  <si>
    <t xml:space="preserve">SUBTOTAL AUTOMOVILES Y EQUIPO DE TRANSPORTE </t>
  </si>
  <si>
    <t xml:space="preserve">EQUIPO DE OFICINA </t>
  </si>
  <si>
    <t xml:space="preserve">SUMA TOTAL </t>
  </si>
  <si>
    <t>24/03</t>
  </si>
  <si>
    <t>2024/ET/001</t>
  </si>
  <si>
    <t xml:space="preserve">CAMIONETA FRONTIER PRO-4X 2.5L  MARCA NISSAN MODELO 2024 </t>
  </si>
  <si>
    <t>COMPRA FACTURA ANC 1332 CARGURU</t>
  </si>
  <si>
    <t xml:space="preserve">CARLOS ALBERTO ROMO GAONA </t>
  </si>
  <si>
    <t>30/11/2024</t>
  </si>
  <si>
    <t>Valor Neto en libros al 31 de diciembre de 2024</t>
  </si>
  <si>
    <t>1.2.4.6.2.1</t>
  </si>
  <si>
    <t>1.2.4.6.5.1</t>
  </si>
  <si>
    <t>1.2.4.6.6.1</t>
  </si>
  <si>
    <t>1.2.4.6.7.1</t>
  </si>
  <si>
    <t xml:space="preserve">SUBTOTAL DE EQUIPO DE COMPUTO Y TECNOLOGIAS DE LA INFORMACIÒN </t>
  </si>
  <si>
    <t xml:space="preserve">SUBTOTAL DE EQUIPO DE DEFENSA Y SEGURIDAD </t>
  </si>
  <si>
    <t xml:space="preserve">SUBTOTAL DE EQUIPOS Y APARATOS AUDIOVISUALES </t>
  </si>
  <si>
    <t xml:space="preserve">SUBTOTAL DE EQUIPOS  DE GENERACIÒN ELÈCTRICA Y ACCESORIOS ELÈCTRICOS </t>
  </si>
  <si>
    <t>SUBTOTAL DE HERRAMIENTAS Y MAQUINAS</t>
  </si>
  <si>
    <t xml:space="preserve">OTROS EQUIPOS DE TRANSPORTE </t>
  </si>
  <si>
    <t xml:space="preserve">SUBTOTAL DE OTROS EQUIPOS DE TRANSPORTE </t>
  </si>
  <si>
    <t xml:space="preserve">MUEBLES, EXCEPTO DE OFICINA Y ESTANTERIA </t>
  </si>
  <si>
    <t xml:space="preserve">OTROS MOBILIARIOS Y EQUIPOS DE ADMINISTRACIÒN </t>
  </si>
  <si>
    <t xml:space="preserve">MAQUINARIA Y EQUIPO INDUSTRIAL </t>
  </si>
  <si>
    <t xml:space="preserve">SUBTOTAL DE MUEBLES, EXCEPTO DE OFICINA Y ESTANTERIA </t>
  </si>
  <si>
    <t>SUBTOTAL OTROS MOBILIARIOS Y EQUIPOS DE ADMINISTRACIÒN</t>
  </si>
  <si>
    <t xml:space="preserve">SUBTOTAL DE QUIPO DE COMUNICACIÓN Y TELECOMUNICACION  </t>
  </si>
  <si>
    <t>ALL IN ONE LENOVO 5 N/SERIE SYJ019GZW COLOR NEGRA</t>
  </si>
  <si>
    <t xml:space="preserve">cuter / tijera </t>
  </si>
  <si>
    <t xml:space="preserve">lapiz  adhesivo (pegamento) </t>
  </si>
  <si>
    <t xml:space="preserve">lapiceros color azul punto fino </t>
  </si>
  <si>
    <t xml:space="preserve">lapiceros color negro  punto fino </t>
  </si>
  <si>
    <t xml:space="preserve">lapiz no 2 </t>
  </si>
  <si>
    <t xml:space="preserve">libreta profesional </t>
  </si>
  <si>
    <t xml:space="preserve">engrapadora mediana </t>
  </si>
  <si>
    <t xml:space="preserve">perforadora </t>
  </si>
  <si>
    <t xml:space="preserve">cinta adhesiva transparente </t>
  </si>
  <si>
    <t xml:space="preserve">marcatextos </t>
  </si>
  <si>
    <t xml:space="preserve">SOLICITUD DE PAPELERIA </t>
  </si>
  <si>
    <t>ÀREA DE COBRO DE IMPUESTO PREDIAL</t>
  </si>
  <si>
    <t xml:space="preserve">PIEZAS </t>
  </si>
  <si>
    <t xml:space="preserve">CONCEPTO </t>
  </si>
  <si>
    <t xml:space="preserve">RECIBIDO DE LA ADMINISTRACIÒN 2021-2024 C.F.D.I. B -8057 COMPUTADORAS Y PORTATILES MARX SA DE CV  </t>
  </si>
  <si>
    <t xml:space="preserve">RECIBIDO DE LA ADMINISTRACIÒN 2021-2024 C.F.D.I. 2114 CLEOFAS VAZQUEZ VAZQUEZ </t>
  </si>
  <si>
    <t xml:space="preserve">RECIBIDO DE LA ADMINISTRACIÒN 2021-2024 C.F.D.I.  40688, TIENDAS SORIANA SA DE CV </t>
  </si>
  <si>
    <t xml:space="preserve">RECIBIDO DE LA ADMINISTRACIÒN 2021-2024 C.F.D.I.   A 444, CONDOR VIP </t>
  </si>
  <si>
    <t>FOTOCOPIADORA TODO EN UNO</t>
  </si>
  <si>
    <t>ANDRÉS PÉREZ VÁZQUEZ</t>
  </si>
  <si>
    <t>ADMINISTRACIÓN 2021-2024 C.F.D.I.1022 FOLIO UUID, PAPELERÍA Y TECNOLOGÍA</t>
  </si>
  <si>
    <t>RECIBIDO EN ENTREGA RECEPCIÓN</t>
  </si>
  <si>
    <t>0000069 5111-0000069 2018/EO/16</t>
  </si>
  <si>
    <t>0000068 5111-0000068 2018/EO/16</t>
  </si>
  <si>
    <t>28 MESAS RECTANGULARES PLEGABLES</t>
  </si>
  <si>
    <t>RECIBIDO DE LA ADMINISTRACIÓN 2021-2024 SIN NINGÚN DOCUMENTO</t>
  </si>
  <si>
    <t>RECBIDO EN ENTREGA RECEPCIÓN</t>
  </si>
  <si>
    <t>0000070 5111-0000070 2018/EO/20</t>
  </si>
  <si>
    <t>TECNOLOGÍAS DE INFORMACIÓN ADQUIRIDOS DE LA ADMINISTRACIÓN 2014-2018</t>
  </si>
  <si>
    <t>AIO LENOVO IDEACENTRE 3 24IAP7 F0GH01DTLD /CORE I5 1342DH 3.4GHZ/8GB DDR4 2X4GB /512 SSD/23.8FHD/TOUCH/COLOR NEGRO/WIN 11 HOME</t>
  </si>
  <si>
    <t>AIO LENOVO THINKCENTRE NEO 30A 24 GEN3 CORE I3 1215 U W11 PRO64 8GB 512GB SSD 1YW 0197532752962 12CE00BTLS</t>
  </si>
  <si>
    <t>MULTIFUNCIONAL BROTHER MFC-T920DW TINTA CONTI COLOR/WIFI/DUPLEX/LCD / 17-30 PPM NEGRO, 16-26 PPM COLOR"</t>
  </si>
  <si>
    <t>1.2.4.1.3.5</t>
  </si>
  <si>
    <t>1.2.4.1.3.6</t>
  </si>
  <si>
    <t>1.2.4.1.3.7</t>
  </si>
  <si>
    <t>C.F.D.I. No 15691 EMITIDO POR ROSPAR PAPELERÍA SUMINISTROS Y CONEXOS S.A. DE C.V.</t>
  </si>
  <si>
    <t>0000030 5111-0000030 2021/EA/001</t>
  </si>
  <si>
    <t>0000071 5111-0000071 2018/EC/08</t>
  </si>
  <si>
    <t>APARATO DE SONIDO ADQUIRIDO EN LA ADMINISTRACIÓN 2014-2018</t>
  </si>
  <si>
    <t>RECIBIDO DE LA ADMINISTRACION 2021-2024 SIN NINGÚN DOCUMENTO</t>
  </si>
  <si>
    <t>RECIBOD DE LA ADMINISTRACIÓN 2021-2024 SIN NINGÚN DOCUMENTO</t>
  </si>
  <si>
    <t>POR ASIGNAR</t>
  </si>
  <si>
    <t>0000030 5111-0000030 2015/ET/002</t>
  </si>
  <si>
    <t>CAMIONETA FRONTIER NISSAN GRIS</t>
  </si>
  <si>
    <t>SILVERIO GARRIDO DOMÍNGUEZ</t>
  </si>
  <si>
    <t>COMPRA FACTURA 1779 COMERCIALIZADORA Y DISTRIBUIDORA B TACTICAL 911</t>
  </si>
  <si>
    <t>0000067 5411-0000067</t>
  </si>
  <si>
    <t>DOS MOTOCICLETAS PATRULLA 3N6AD33B8RK856834</t>
  </si>
  <si>
    <t>BOMBA NARANJA COLOR TRUPER</t>
  </si>
  <si>
    <t>COLOR NARANJA ALTURA MÁXIMA 35 M ADQUIRIDO EN LA ADMINISTRACIÓN 2014-2018</t>
  </si>
  <si>
    <t>0000049 5651-0000049</t>
  </si>
  <si>
    <t>2020 DE EQUIPO DE COMUNICACIÓN Y TELECOMUNICACIÓN</t>
  </si>
  <si>
    <t>ANTENA RADIO MÓVIL ADAPTABLE 16 CANALES SL</t>
  </si>
  <si>
    <t>SUBTOTAL DE MAQUINIARIA Y EQUIPO INDUSTRIAL</t>
  </si>
  <si>
    <t>HERRAMIENTAS Y MÁQUINAS</t>
  </si>
  <si>
    <t>HIDROLAVADORA PRETUL</t>
  </si>
  <si>
    <t>MÁQUINA TH 235/160 CA/ CD</t>
  </si>
  <si>
    <t>0000039 5111-0000039 2019/EH/001</t>
  </si>
  <si>
    <t>0000059 5111-0000059</t>
  </si>
  <si>
    <t>0000073 5111-0000073 2016/HER/03</t>
  </si>
  <si>
    <t>1.2.4.7.1</t>
  </si>
  <si>
    <t>0000072 5111-0000072 2015/EGE/5</t>
  </si>
  <si>
    <t>CLABE CLAVIJA PASA CORRIENTE REFORZADA</t>
  </si>
  <si>
    <t>1.2.4.6.1</t>
  </si>
  <si>
    <t>INVENTARIO DE BIENES MUEBLES AL 30 DE JUNIO DEL 2025</t>
  </si>
  <si>
    <t>0000001 01010000-0000001</t>
  </si>
  <si>
    <t>TERRENO MANANTIAL DE AGUA</t>
  </si>
  <si>
    <t>1231-01</t>
  </si>
  <si>
    <t>1231-02</t>
  </si>
  <si>
    <t>0000002 01010000-0000002</t>
  </si>
  <si>
    <t>TERRENO PARA JARDÍN DE NIÑOS TOMÁS MEJÍA</t>
  </si>
  <si>
    <t>0000003 01010000-0000003</t>
  </si>
  <si>
    <t>TERRENO PARA JUZGADO DE CACOCHÓN</t>
  </si>
  <si>
    <t>0000006-01010000-0000006</t>
  </si>
  <si>
    <t>PREDIO PARA EL BANCO DE BIENESTAR</t>
  </si>
  <si>
    <t>SUBTOTAL TERRENOS:</t>
  </si>
  <si>
    <t>TERRENOS</t>
  </si>
  <si>
    <t>EDIFICIOS NO HABITACIONALES</t>
  </si>
  <si>
    <t>0000004 03020110-0000004</t>
  </si>
  <si>
    <t>0000005 03020108-0000005</t>
  </si>
  <si>
    <t>MERCADO MUNICIPAL</t>
  </si>
  <si>
    <t>SUBTOTAL EDIFICIOS NO HABITACIONALES:</t>
  </si>
  <si>
    <t>TOTAL BIENES INMUEBLES</t>
  </si>
  <si>
    <t>MUNICIPIO DE AMIXTLÁN PUEBLA.</t>
  </si>
  <si>
    <t>INVENTARIO DE BIENES  INMUEBLES AL TREINTA Y UNO DE DICIEMBRE DEL DOS MIL VEINTICINCO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</si>
</sst>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"/>
    <numFmt numFmtId="165" formatCode="&quot;$&quot;#,##0.00"/>
    <numFmt numFmtId="166" formatCode="_-[$$-409]* #,##0.00_ ;_-[$$-409]* \-#,##0.00\ ;_-[$$-409]* &quot;-&quot;??_ ;_-@_ "/>
    <numFmt numFmtId="167" formatCode="dd/mm/yyyy;@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Optima LT Std"/>
      <family val="2"/>
    </font>
    <font>
      <b/>
      <sz val="12"/>
      <color theme="1"/>
      <name val="Optima LT Std"/>
      <family val="2"/>
    </font>
    <font>
      <b/>
      <i/>
      <sz val="12"/>
      <color theme="1"/>
      <name val="Optima LT Std"/>
      <family val="2"/>
    </font>
    <font>
      <sz val="12"/>
      <color theme="1"/>
      <name val="Optima LT Std"/>
      <family val="2"/>
    </font>
    <font>
      <sz val="11"/>
      <color theme="1"/>
      <name val="Optima LT Std"/>
      <family val="2"/>
    </font>
    <font>
      <sz val="12"/>
      <name val="Optima LT Std"/>
      <family val="2"/>
    </font>
    <font>
      <sz val="10"/>
      <name val="Optima LT Std"/>
      <family val="2"/>
    </font>
    <font>
      <sz val="9"/>
      <name val="Optima LT Std"/>
      <family val="2"/>
    </font>
    <font>
      <sz val="10"/>
      <name val="Arial"/>
      <family val="2"/>
    </font>
    <font>
      <b/>
      <sz val="9"/>
      <color theme="1"/>
      <name val="Optima LT Std"/>
      <family val="2"/>
    </font>
    <font>
      <b/>
      <sz val="11"/>
      <color theme="1"/>
      <name val="Optima LT Std"/>
      <family val="2"/>
    </font>
    <font>
      <b/>
      <sz val="10"/>
      <name val="Optima LT Std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Optima LT Std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sz val="11"/>
      <name val="Optima LT Std"/>
      <family val="2"/>
    </font>
    <font>
      <sz val="10"/>
      <name val="Arial"/>
      <family val="2"/>
    </font>
    <font>
      <sz val="8"/>
      <name val="Arial"/>
      <family val="2"/>
    </font>
    <font>
      <sz val="12"/>
      <color theme="1"/>
      <name val="Optima LT Std"/>
    </font>
    <font>
      <b/>
      <sz val="12"/>
      <color theme="0"/>
      <name val="Optima LT Std"/>
    </font>
    <font>
      <sz val="12"/>
      <name val="Optima LT Std"/>
    </font>
    <font>
      <b/>
      <sz val="12"/>
      <name val="Optima LT Std"/>
    </font>
    <font>
      <b/>
      <sz val="12"/>
      <color theme="1"/>
      <name val="Optima LT Std"/>
    </font>
    <font>
      <sz val="14"/>
      <color theme="1"/>
      <name val="Optima LT Std"/>
      <family val="2"/>
    </font>
    <font>
      <b/>
      <sz val="14"/>
      <color rgb="FF000000"/>
      <name val="Optima LT Std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6"/>
      <color theme="1"/>
      <name val="Optima LT Std"/>
    </font>
    <font>
      <b/>
      <sz val="28"/>
      <color theme="1"/>
      <name val="Optima LT Std"/>
    </font>
    <font>
      <b/>
      <sz val="28"/>
      <color rgb="FF000000"/>
      <name val="Optima LT Std"/>
      <family val="2"/>
    </font>
    <font>
      <sz val="8"/>
      <name val="Arial"/>
    </font>
    <font>
      <b/>
      <sz val="11"/>
      <color theme="1"/>
      <name val="Optima LT Std"/>
    </font>
    <font>
      <b/>
      <sz val="11"/>
      <name val="Optima LT Std"/>
      <family val="2"/>
    </font>
    <font>
      <b/>
      <sz val="14"/>
      <name val="Optima LT Std"/>
    </font>
    <font>
      <b/>
      <i/>
      <sz val="14"/>
      <name val="Optima LT Std"/>
    </font>
    <font>
      <sz val="16"/>
      <name val="Optima LT Std"/>
      <family val="2"/>
    </font>
    <font>
      <b/>
      <sz val="18"/>
      <color rgb="FF000000"/>
      <name val="Optima LT Std"/>
      <family val="2"/>
    </font>
    <font>
      <sz val="18"/>
      <color theme="1"/>
      <name val="Optima LT Std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66330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44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</cellStyleXfs>
  <cellXfs count="204">
    <xf numFmtId="0" fontId="0" fillId="0" borderId="0" xfId="0"/>
    <xf numFmtId="0" fontId="10" fillId="0" borderId="0" xfId="5" applyFont="1" applyAlignment="1">
      <alignment vertical="center"/>
    </xf>
    <xf numFmtId="0" fontId="11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43" fontId="13" fillId="0" borderId="0" xfId="6" applyFont="1" applyBorder="1" applyAlignment="1">
      <alignment vertical="center"/>
    </xf>
    <xf numFmtId="0" fontId="13" fillId="0" borderId="0" xfId="5" applyFont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6" fillId="0" borderId="0" xfId="5" applyFont="1" applyProtection="1">
      <protection locked="0"/>
    </xf>
    <xf numFmtId="0" fontId="17" fillId="0" borderId="0" xfId="5" applyFont="1" applyAlignment="1">
      <alignment horizontal="left" vertical="center"/>
    </xf>
    <xf numFmtId="0" fontId="19" fillId="0" borderId="0" xfId="5" applyFont="1" applyAlignment="1">
      <alignment vertical="center"/>
    </xf>
    <xf numFmtId="0" fontId="11" fillId="0" borderId="0" xfId="5" applyFont="1" applyAlignment="1">
      <alignment vertical="center" wrapText="1"/>
    </xf>
    <xf numFmtId="0" fontId="14" fillId="0" borderId="0" xfId="5" applyFont="1" applyAlignment="1">
      <alignment vertical="center" wrapText="1"/>
    </xf>
    <xf numFmtId="0" fontId="10" fillId="0" borderId="0" xfId="5" applyFont="1" applyAlignment="1">
      <alignment vertical="center" wrapText="1"/>
    </xf>
    <xf numFmtId="0" fontId="15" fillId="0" borderId="0" xfId="5" applyFont="1" applyAlignment="1">
      <alignment vertical="center" wrapText="1"/>
    </xf>
    <xf numFmtId="0" fontId="14" fillId="0" borderId="0" xfId="5" applyFont="1"/>
    <xf numFmtId="0" fontId="14" fillId="0" borderId="0" xfId="5" applyFont="1" applyAlignment="1">
      <alignment wrapText="1"/>
    </xf>
    <xf numFmtId="0" fontId="14" fillId="0" borderId="0" xfId="5" applyFont="1" applyAlignment="1">
      <alignment horizontal="center"/>
    </xf>
    <xf numFmtId="0" fontId="16" fillId="0" borderId="0" xfId="5" applyFont="1"/>
    <xf numFmtId="0" fontId="14" fillId="0" borderId="1" xfId="5" applyFont="1" applyBorder="1" applyProtection="1">
      <protection locked="0"/>
    </xf>
    <xf numFmtId="44" fontId="14" fillId="0" borderId="1" xfId="5" applyNumberFormat="1" applyFont="1" applyBorder="1" applyProtection="1">
      <protection locked="0"/>
    </xf>
    <xf numFmtId="44" fontId="14" fillId="3" borderId="1" xfId="5" applyNumberFormat="1" applyFont="1" applyFill="1" applyBorder="1" applyProtection="1">
      <protection locked="0"/>
    </xf>
    <xf numFmtId="14" fontId="14" fillId="0" borderId="1" xfId="5" applyNumberFormat="1" applyFont="1" applyBorder="1" applyProtection="1">
      <protection locked="0"/>
    </xf>
    <xf numFmtId="0" fontId="21" fillId="2" borderId="1" xfId="2" applyFont="1" applyFill="1" applyBorder="1" applyProtection="1">
      <protection locked="0"/>
    </xf>
    <xf numFmtId="0" fontId="14" fillId="0" borderId="0" xfId="5" applyFont="1" applyProtection="1">
      <protection locked="0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49" fontId="23" fillId="0" borderId="9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14" fillId="0" borderId="5" xfId="5" applyFont="1" applyBorder="1" applyProtection="1">
      <protection locked="0"/>
    </xf>
    <xf numFmtId="0" fontId="20" fillId="0" borderId="5" xfId="5" applyFont="1" applyBorder="1" applyAlignment="1" applyProtection="1">
      <alignment horizontal="center"/>
      <protection locked="0"/>
    </xf>
    <xf numFmtId="0" fontId="20" fillId="3" borderId="5" xfId="5" applyFont="1" applyFill="1" applyBorder="1" applyAlignment="1" applyProtection="1">
      <alignment horizontal="center"/>
      <protection locked="0"/>
    </xf>
    <xf numFmtId="0" fontId="22" fillId="4" borderId="6" xfId="0" applyFont="1" applyFill="1" applyBorder="1" applyAlignment="1">
      <alignment horizontal="center" vertical="center" wrapText="1"/>
    </xf>
    <xf numFmtId="0" fontId="23" fillId="0" borderId="21" xfId="0" applyFont="1" applyBorder="1"/>
    <xf numFmtId="14" fontId="14" fillId="0" borderId="5" xfId="5" applyNumberFormat="1" applyFont="1" applyBorder="1" applyProtection="1">
      <protection locked="0"/>
    </xf>
    <xf numFmtId="0" fontId="1" fillId="0" borderId="0" xfId="17"/>
    <xf numFmtId="0" fontId="1" fillId="0" borderId="0" xfId="17" applyAlignment="1">
      <alignment horizontal="center"/>
    </xf>
    <xf numFmtId="0" fontId="26" fillId="0" borderId="0" xfId="17" applyFont="1"/>
    <xf numFmtId="0" fontId="1" fillId="6" borderId="0" xfId="17" applyFill="1"/>
    <xf numFmtId="0" fontId="28" fillId="7" borderId="1" xfId="17" applyFont="1" applyFill="1" applyBorder="1" applyAlignment="1">
      <alignment horizontal="center" vertical="center" wrapText="1"/>
    </xf>
    <xf numFmtId="165" fontId="0" fillId="0" borderId="22" xfId="18" applyNumberFormat="1" applyFont="1" applyBorder="1" applyAlignment="1">
      <alignment horizontal="right"/>
    </xf>
    <xf numFmtId="0" fontId="29" fillId="0" borderId="22" xfId="17" applyFont="1" applyBorder="1" applyAlignment="1">
      <alignment wrapText="1"/>
    </xf>
    <xf numFmtId="49" fontId="29" fillId="6" borderId="22" xfId="17" applyNumberFormat="1" applyFont="1" applyFill="1" applyBorder="1"/>
    <xf numFmtId="0" fontId="30" fillId="0" borderId="22" xfId="17" applyFont="1" applyBorder="1" applyAlignment="1">
      <alignment wrapText="1"/>
    </xf>
    <xf numFmtId="0" fontId="29" fillId="0" borderId="22" xfId="17" applyFont="1" applyBorder="1" applyAlignment="1">
      <alignment horizontal="center" wrapText="1"/>
    </xf>
    <xf numFmtId="0" fontId="29" fillId="0" borderId="22" xfId="17" applyFont="1" applyBorder="1" applyAlignment="1">
      <alignment horizontal="left" wrapText="1"/>
    </xf>
    <xf numFmtId="166" fontId="29" fillId="0" borderId="22" xfId="18" applyNumberFormat="1" applyFont="1" applyBorder="1"/>
    <xf numFmtId="0" fontId="29" fillId="0" borderId="22" xfId="17" applyFont="1" applyBorder="1"/>
    <xf numFmtId="165" fontId="0" fillId="0" borderId="23" xfId="18" applyNumberFormat="1" applyFont="1" applyBorder="1" applyAlignment="1">
      <alignment horizontal="right"/>
    </xf>
    <xf numFmtId="0" fontId="29" fillId="0" borderId="23" xfId="17" applyFont="1" applyBorder="1" applyAlignment="1">
      <alignment wrapText="1"/>
    </xf>
    <xf numFmtId="49" fontId="29" fillId="6" borderId="23" xfId="17" applyNumberFormat="1" applyFont="1" applyFill="1" applyBorder="1"/>
    <xf numFmtId="0" fontId="30" fillId="0" borderId="23" xfId="17" applyFont="1" applyBorder="1" applyAlignment="1">
      <alignment wrapText="1"/>
    </xf>
    <xf numFmtId="0" fontId="29" fillId="0" borderId="23" xfId="17" applyFont="1" applyBorder="1" applyAlignment="1">
      <alignment horizontal="center" wrapText="1"/>
    </xf>
    <xf numFmtId="0" fontId="29" fillId="0" borderId="23" xfId="17" applyFont="1" applyBorder="1" applyAlignment="1">
      <alignment horizontal="left" wrapText="1"/>
    </xf>
    <xf numFmtId="166" fontId="29" fillId="0" borderId="23" xfId="19" applyNumberFormat="1" applyFont="1" applyBorder="1"/>
    <xf numFmtId="0" fontId="29" fillId="0" borderId="23" xfId="17" applyFont="1" applyBorder="1"/>
    <xf numFmtId="0" fontId="30" fillId="8" borderId="23" xfId="17" applyFont="1" applyFill="1" applyBorder="1" applyAlignment="1">
      <alignment wrapText="1"/>
    </xf>
    <xf numFmtId="166" fontId="0" fillId="0" borderId="23" xfId="19" applyNumberFormat="1" applyFont="1" applyBorder="1"/>
    <xf numFmtId="0" fontId="31" fillId="0" borderId="23" xfId="17" applyFont="1" applyBorder="1" applyAlignment="1">
      <alignment wrapText="1"/>
    </xf>
    <xf numFmtId="0" fontId="32" fillId="0" borderId="23" xfId="17" applyFont="1" applyBorder="1" applyAlignment="1">
      <alignment wrapText="1"/>
    </xf>
    <xf numFmtId="44" fontId="29" fillId="0" borderId="23" xfId="19" applyNumberFormat="1" applyFont="1" applyBorder="1"/>
    <xf numFmtId="44" fontId="31" fillId="0" borderId="23" xfId="19" applyNumberFormat="1" applyFont="1" applyBorder="1"/>
    <xf numFmtId="0" fontId="25" fillId="0" borderId="0" xfId="17" applyFont="1"/>
    <xf numFmtId="165" fontId="0" fillId="0" borderId="24" xfId="18" applyNumberFormat="1" applyFont="1" applyBorder="1" applyAlignment="1">
      <alignment horizontal="right"/>
    </xf>
    <xf numFmtId="0" fontId="29" fillId="0" borderId="24" xfId="17" applyFont="1" applyBorder="1" applyAlignment="1">
      <alignment wrapText="1"/>
    </xf>
    <xf numFmtId="49" fontId="29" fillId="6" borderId="24" xfId="17" applyNumberFormat="1" applyFont="1" applyFill="1" applyBorder="1"/>
    <xf numFmtId="0" fontId="30" fillId="0" borderId="24" xfId="17" applyFont="1" applyBorder="1" applyAlignment="1">
      <alignment wrapText="1"/>
    </xf>
    <xf numFmtId="0" fontId="29" fillId="0" borderId="24" xfId="17" applyFont="1" applyBorder="1" applyAlignment="1">
      <alignment horizontal="center" wrapText="1"/>
    </xf>
    <xf numFmtId="0" fontId="29" fillId="0" borderId="24" xfId="17" applyFont="1" applyBorder="1" applyAlignment="1">
      <alignment horizontal="left" wrapText="1"/>
    </xf>
    <xf numFmtId="44" fontId="29" fillId="0" borderId="24" xfId="19" applyNumberFormat="1" applyFont="1" applyBorder="1"/>
    <xf numFmtId="0" fontId="1" fillId="0" borderId="1" xfId="17" applyBorder="1"/>
    <xf numFmtId="0" fontId="33" fillId="0" borderId="0" xfId="5" applyFont="1"/>
    <xf numFmtId="44" fontId="29" fillId="0" borderId="0" xfId="19" applyNumberFormat="1" applyFont="1" applyBorder="1"/>
    <xf numFmtId="165" fontId="0" fillId="0" borderId="24" xfId="1" applyNumberFormat="1" applyFont="1" applyBorder="1" applyAlignment="1">
      <alignment horizontal="right"/>
    </xf>
    <xf numFmtId="0" fontId="29" fillId="0" borderId="24" xfId="0" applyFont="1" applyBorder="1" applyAlignment="1">
      <alignment wrapText="1"/>
    </xf>
    <xf numFmtId="0" fontId="29" fillId="6" borderId="24" xfId="0" applyFont="1" applyFill="1" applyBorder="1"/>
    <xf numFmtId="49" fontId="29" fillId="6" borderId="24" xfId="0" applyNumberFormat="1" applyFont="1" applyFill="1" applyBorder="1"/>
    <xf numFmtId="0" fontId="30" fillId="0" borderId="24" xfId="0" applyFont="1" applyBorder="1" applyAlignment="1">
      <alignment wrapText="1"/>
    </xf>
    <xf numFmtId="0" fontId="29" fillId="0" borderId="24" xfId="0" applyFont="1" applyBorder="1" applyAlignment="1">
      <alignment horizontal="center" wrapText="1"/>
    </xf>
    <xf numFmtId="0" fontId="29" fillId="0" borderId="24" xfId="0" applyFont="1" applyBorder="1" applyAlignment="1">
      <alignment horizontal="left" wrapText="1"/>
    </xf>
    <xf numFmtId="44" fontId="29" fillId="0" borderId="24" xfId="20" applyNumberFormat="1" applyFont="1" applyBorder="1"/>
    <xf numFmtId="0" fontId="29" fillId="10" borderId="23" xfId="17" applyFont="1" applyFill="1" applyBorder="1"/>
    <xf numFmtId="0" fontId="29" fillId="10" borderId="22" xfId="17" applyFont="1" applyFill="1" applyBorder="1"/>
    <xf numFmtId="0" fontId="29" fillId="9" borderId="23" xfId="17" applyFont="1" applyFill="1" applyBorder="1"/>
    <xf numFmtId="0" fontId="29" fillId="9" borderId="24" xfId="17" applyFont="1" applyFill="1" applyBorder="1"/>
    <xf numFmtId="0" fontId="36" fillId="0" borderId="0" xfId="5" applyFont="1"/>
    <xf numFmtId="0" fontId="38" fillId="0" borderId="0" xfId="5" applyFont="1"/>
    <xf numFmtId="0" fontId="39" fillId="0" borderId="0" xfId="5" applyFont="1" applyAlignment="1">
      <alignment wrapText="1"/>
    </xf>
    <xf numFmtId="0" fontId="38" fillId="0" borderId="0" xfId="5" applyFont="1" applyAlignment="1">
      <alignment horizontal="center" vertical="center" wrapText="1"/>
    </xf>
    <xf numFmtId="0" fontId="36" fillId="0" borderId="23" xfId="5" applyFont="1" applyBorder="1" applyAlignment="1" applyProtection="1">
      <alignment wrapText="1"/>
      <protection locked="0"/>
    </xf>
    <xf numFmtId="0" fontId="36" fillId="0" borderId="23" xfId="5" applyFont="1" applyBorder="1" applyAlignment="1" applyProtection="1">
      <alignment horizontal="left" wrapText="1"/>
      <protection locked="0"/>
    </xf>
    <xf numFmtId="0" fontId="36" fillId="0" borderId="23" xfId="5" applyFont="1" applyBorder="1" applyAlignment="1" applyProtection="1">
      <alignment horizontal="center" wrapText="1"/>
      <protection locked="0"/>
    </xf>
    <xf numFmtId="44" fontId="36" fillId="0" borderId="23" xfId="1" applyFont="1" applyBorder="1" applyAlignment="1" applyProtection="1">
      <alignment horizontal="right" wrapText="1"/>
      <protection locked="0"/>
    </xf>
    <xf numFmtId="9" fontId="36" fillId="0" borderId="23" xfId="7" applyFont="1" applyBorder="1" applyAlignment="1" applyProtection="1">
      <alignment wrapText="1"/>
      <protection locked="0"/>
    </xf>
    <xf numFmtId="9" fontId="36" fillId="0" borderId="23" xfId="7" applyFont="1" applyFill="1" applyBorder="1" applyAlignment="1" applyProtection="1">
      <alignment wrapText="1"/>
      <protection locked="0"/>
    </xf>
    <xf numFmtId="44" fontId="36" fillId="0" borderId="23" xfId="1" applyFont="1" applyFill="1" applyBorder="1" applyAlignment="1" applyProtection="1">
      <alignment wrapText="1"/>
      <protection locked="0"/>
    </xf>
    <xf numFmtId="44" fontId="36" fillId="3" borderId="23" xfId="1" applyFont="1" applyFill="1" applyBorder="1" applyAlignment="1" applyProtection="1">
      <alignment horizontal="right" wrapText="1"/>
      <protection locked="0"/>
    </xf>
    <xf numFmtId="0" fontId="38" fillId="0" borderId="23" xfId="5" applyFont="1" applyBorder="1" applyAlignment="1">
      <alignment vertical="center" wrapText="1"/>
    </xf>
    <xf numFmtId="0" fontId="38" fillId="0" borderId="23" xfId="5" applyFont="1" applyBorder="1" applyAlignment="1">
      <alignment horizontal="left" wrapText="1"/>
    </xf>
    <xf numFmtId="0" fontId="38" fillId="0" borderId="23" xfId="5" applyFont="1" applyBorder="1" applyAlignment="1">
      <alignment horizontal="center" wrapText="1"/>
    </xf>
    <xf numFmtId="44" fontId="38" fillId="0" borderId="23" xfId="5" applyNumberFormat="1" applyFont="1" applyBorder="1" applyAlignment="1">
      <alignment horizontal="right" wrapText="1"/>
    </xf>
    <xf numFmtId="0" fontId="36" fillId="0" borderId="0" xfId="5" applyFont="1" applyProtection="1">
      <protection locked="0"/>
    </xf>
    <xf numFmtId="164" fontId="36" fillId="3" borderId="23" xfId="5" applyNumberFormat="1" applyFont="1" applyFill="1" applyBorder="1" applyAlignment="1" applyProtection="1">
      <alignment wrapText="1"/>
      <protection locked="0"/>
    </xf>
    <xf numFmtId="44" fontId="36" fillId="0" borderId="23" xfId="1" applyFont="1" applyBorder="1" applyAlignment="1" applyProtection="1">
      <alignment horizontal="center" wrapText="1"/>
      <protection locked="0"/>
    </xf>
    <xf numFmtId="49" fontId="36" fillId="0" borderId="23" xfId="5" applyNumberFormat="1" applyFont="1" applyBorder="1" applyAlignment="1" applyProtection="1">
      <alignment horizontal="center" wrapText="1"/>
      <protection locked="0"/>
    </xf>
    <xf numFmtId="44" fontId="36" fillId="3" borderId="23" xfId="1" applyFont="1" applyFill="1" applyBorder="1" applyAlignment="1" applyProtection="1">
      <alignment horizontal="center" wrapText="1"/>
      <protection locked="0"/>
    </xf>
    <xf numFmtId="44" fontId="36" fillId="0" borderId="23" xfId="1" applyFont="1" applyBorder="1" applyAlignment="1" applyProtection="1">
      <alignment wrapText="1"/>
      <protection locked="0"/>
    </xf>
    <xf numFmtId="44" fontId="36" fillId="0" borderId="23" xfId="5" applyNumberFormat="1" applyFont="1" applyBorder="1" applyAlignment="1" applyProtection="1">
      <alignment wrapText="1"/>
      <protection locked="0"/>
    </xf>
    <xf numFmtId="0" fontId="36" fillId="0" borderId="0" xfId="5" applyFont="1" applyAlignment="1">
      <alignment vertical="center"/>
    </xf>
    <xf numFmtId="0" fontId="38" fillId="0" borderId="0" xfId="5" applyFont="1" applyAlignment="1">
      <alignment horizontal="left" vertical="center" wrapText="1"/>
    </xf>
    <xf numFmtId="0" fontId="38" fillId="0" borderId="0" xfId="5" applyFont="1" applyAlignment="1">
      <alignment horizontal="left" vertical="center"/>
    </xf>
    <xf numFmtId="0" fontId="38" fillId="0" borderId="0" xfId="5" applyFont="1" applyProtection="1">
      <protection locked="0"/>
    </xf>
    <xf numFmtId="0" fontId="36" fillId="0" borderId="0" xfId="5" applyFont="1" applyAlignment="1">
      <alignment horizontal="center" vertical="center"/>
    </xf>
    <xf numFmtId="0" fontId="41" fillId="0" borderId="0" xfId="5" applyFont="1"/>
    <xf numFmtId="0" fontId="42" fillId="0" borderId="0" xfId="2" applyFont="1" applyAlignment="1">
      <alignment vertical="center"/>
    </xf>
    <xf numFmtId="0" fontId="41" fillId="0" borderId="0" xfId="5" applyFont="1" applyProtection="1">
      <protection locked="0"/>
    </xf>
    <xf numFmtId="0" fontId="41" fillId="0" borderId="0" xfId="5" applyFont="1" applyAlignment="1">
      <alignment vertical="center" wrapText="1"/>
    </xf>
    <xf numFmtId="0" fontId="44" fillId="0" borderId="0" xfId="0" applyFont="1"/>
    <xf numFmtId="0" fontId="43" fillId="0" borderId="23" xfId="0" applyFont="1" applyBorder="1"/>
    <xf numFmtId="0" fontId="43" fillId="0" borderId="23" xfId="0" applyFont="1" applyBorder="1" applyAlignment="1">
      <alignment horizontal="center"/>
    </xf>
    <xf numFmtId="0" fontId="45" fillId="0" borderId="23" xfId="0" applyFont="1" applyBorder="1" applyAlignment="1">
      <alignment horizontal="center"/>
    </xf>
    <xf numFmtId="165" fontId="23" fillId="0" borderId="23" xfId="18" applyNumberFormat="1" applyFont="1" applyBorder="1" applyAlignment="1">
      <alignment horizontal="right"/>
    </xf>
    <xf numFmtId="0" fontId="15" fillId="0" borderId="0" xfId="5" applyFont="1" applyAlignment="1">
      <alignment horizontal="left" vertical="center" wrapText="1"/>
    </xf>
    <xf numFmtId="44" fontId="40" fillId="3" borderId="23" xfId="1" applyFont="1" applyFill="1" applyBorder="1" applyAlignment="1" applyProtection="1">
      <alignment wrapText="1"/>
      <protection locked="0"/>
    </xf>
    <xf numFmtId="9" fontId="40" fillId="3" borderId="23" xfId="7" applyFont="1" applyFill="1" applyBorder="1" applyAlignment="1" applyProtection="1">
      <alignment wrapText="1"/>
      <protection locked="0"/>
    </xf>
    <xf numFmtId="44" fontId="40" fillId="3" borderId="23" xfId="7" applyNumberFormat="1" applyFont="1" applyFill="1" applyBorder="1" applyAlignment="1" applyProtection="1">
      <alignment wrapText="1"/>
      <protection locked="0"/>
    </xf>
    <xf numFmtId="164" fontId="40" fillId="3" borderId="23" xfId="5" applyNumberFormat="1" applyFont="1" applyFill="1" applyBorder="1" applyAlignment="1" applyProtection="1">
      <alignment wrapText="1"/>
      <protection locked="0"/>
    </xf>
    <xf numFmtId="167" fontId="40" fillId="3" borderId="23" xfId="5" applyNumberFormat="1" applyFont="1" applyFill="1" applyBorder="1" applyAlignment="1" applyProtection="1">
      <alignment horizontal="center" wrapText="1"/>
      <protection locked="0"/>
    </xf>
    <xf numFmtId="14" fontId="40" fillId="3" borderId="23" xfId="5" applyNumberFormat="1" applyFont="1" applyFill="1" applyBorder="1" applyAlignment="1" applyProtection="1">
      <alignment horizontal="center" wrapText="1"/>
      <protection locked="0"/>
    </xf>
    <xf numFmtId="14" fontId="40" fillId="3" borderId="23" xfId="1" applyNumberFormat="1" applyFont="1" applyFill="1" applyBorder="1" applyAlignment="1" applyProtection="1">
      <alignment horizontal="center" wrapText="1"/>
      <protection locked="0"/>
    </xf>
    <xf numFmtId="44" fontId="40" fillId="3" borderId="27" xfId="1" applyFont="1" applyFill="1" applyBorder="1" applyAlignment="1" applyProtection="1">
      <alignment wrapText="1"/>
      <protection locked="0"/>
    </xf>
    <xf numFmtId="14" fontId="40" fillId="3" borderId="27" xfId="1" applyNumberFormat="1" applyFont="1" applyFill="1" applyBorder="1" applyAlignment="1" applyProtection="1">
      <alignment horizontal="center" wrapText="1"/>
      <protection locked="0"/>
    </xf>
    <xf numFmtId="167" fontId="36" fillId="0" borderId="23" xfId="5" applyNumberFormat="1" applyFont="1" applyBorder="1" applyAlignment="1" applyProtection="1">
      <alignment horizontal="center" wrapText="1"/>
      <protection locked="0"/>
    </xf>
    <xf numFmtId="14" fontId="36" fillId="0" borderId="23" xfId="5" applyNumberFormat="1" applyFont="1" applyBorder="1" applyAlignment="1" applyProtection="1">
      <alignment horizontal="center" wrapText="1"/>
      <protection locked="0"/>
    </xf>
    <xf numFmtId="49" fontId="38" fillId="0" borderId="23" xfId="5" applyNumberFormat="1" applyFont="1" applyBorder="1" applyAlignment="1">
      <alignment horizontal="center" wrapText="1"/>
    </xf>
    <xf numFmtId="14" fontId="38" fillId="0" borderId="23" xfId="5" applyNumberFormat="1" applyFont="1" applyBorder="1" applyAlignment="1">
      <alignment horizontal="center" wrapText="1"/>
    </xf>
    <xf numFmtId="14" fontId="40" fillId="3" borderId="23" xfId="5" applyNumberFormat="1" applyFont="1" applyFill="1" applyBorder="1" applyAlignment="1" applyProtection="1">
      <alignment wrapText="1"/>
      <protection locked="0"/>
    </xf>
    <xf numFmtId="49" fontId="47" fillId="0" borderId="0" xfId="5" applyNumberFormat="1" applyFont="1" applyAlignment="1">
      <alignment horizontal="center" vertical="center" wrapText="1"/>
    </xf>
    <xf numFmtId="0" fontId="48" fillId="0" borderId="0" xfId="2" applyFont="1" applyAlignment="1">
      <alignment vertical="center"/>
    </xf>
    <xf numFmtId="0" fontId="14" fillId="0" borderId="5" xfId="5" applyFont="1" applyBorder="1" applyAlignment="1" applyProtection="1">
      <alignment horizontal="center" wrapText="1"/>
      <protection locked="0"/>
    </xf>
    <xf numFmtId="0" fontId="14" fillId="0" borderId="5" xfId="5" applyFont="1" applyBorder="1" applyAlignment="1" applyProtection="1">
      <alignment horizontal="center"/>
      <protection locked="0"/>
    </xf>
    <xf numFmtId="0" fontId="14" fillId="0" borderId="5" xfId="5" applyFont="1" applyBorder="1" applyAlignment="1" applyProtection="1">
      <alignment horizontal="center" vertical="center" wrapText="1"/>
      <protection locked="0"/>
    </xf>
    <xf numFmtId="0" fontId="14" fillId="0" borderId="1" xfId="5" applyFont="1" applyBorder="1" applyAlignment="1" applyProtection="1">
      <alignment horizontal="center" wrapText="1"/>
      <protection locked="0"/>
    </xf>
    <xf numFmtId="0" fontId="14" fillId="0" borderId="1" xfId="5" applyFont="1" applyBorder="1" applyAlignment="1" applyProtection="1">
      <alignment horizontal="center"/>
      <protection locked="0"/>
    </xf>
    <xf numFmtId="0" fontId="14" fillId="0" borderId="1" xfId="5" applyFont="1" applyBorder="1" applyAlignment="1" applyProtection="1">
      <alignment horizontal="center" vertical="center" wrapText="1"/>
      <protection locked="0"/>
    </xf>
    <xf numFmtId="0" fontId="14" fillId="0" borderId="1" xfId="5" quotePrefix="1" applyFont="1" applyBorder="1" applyProtection="1">
      <protection locked="0"/>
    </xf>
    <xf numFmtId="4" fontId="14" fillId="0" borderId="1" xfId="5" applyNumberFormat="1" applyFont="1" applyBorder="1" applyProtection="1">
      <protection locked="0"/>
    </xf>
    <xf numFmtId="0" fontId="51" fillId="2" borderId="1" xfId="2" applyFont="1" applyFill="1" applyBorder="1" applyAlignment="1" applyProtection="1">
      <alignment horizontal="right"/>
      <protection locked="0"/>
    </xf>
    <xf numFmtId="44" fontId="51" fillId="2" borderId="1" xfId="1" applyFont="1" applyFill="1" applyBorder="1" applyProtection="1">
      <protection locked="0"/>
    </xf>
    <xf numFmtId="10" fontId="14" fillId="0" borderId="1" xfId="7" applyNumberFormat="1" applyFont="1" applyBorder="1" applyProtection="1">
      <protection locked="0"/>
    </xf>
    <xf numFmtId="2" fontId="14" fillId="0" borderId="1" xfId="5" applyNumberFormat="1" applyFont="1" applyBorder="1" applyProtection="1">
      <protection locked="0"/>
    </xf>
    <xf numFmtId="10" fontId="51" fillId="2" borderId="1" xfId="7" applyNumberFormat="1" applyFont="1" applyFill="1" applyBorder="1" applyProtection="1">
      <protection locked="0"/>
    </xf>
    <xf numFmtId="0" fontId="52" fillId="2" borderId="1" xfId="2" applyFont="1" applyFill="1" applyBorder="1" applyAlignment="1" applyProtection="1">
      <alignment horizontal="right"/>
      <protection locked="0"/>
    </xf>
    <xf numFmtId="44" fontId="53" fillId="2" borderId="1" xfId="1" applyFont="1" applyFill="1" applyBorder="1" applyProtection="1">
      <protection locked="0"/>
    </xf>
    <xf numFmtId="10" fontId="53" fillId="2" borderId="1" xfId="7" applyNumberFormat="1" applyFont="1" applyFill="1" applyBorder="1" applyProtection="1">
      <protection locked="0"/>
    </xf>
    <xf numFmtId="0" fontId="54" fillId="0" borderId="0" xfId="5" applyFont="1" applyAlignment="1">
      <alignment horizontal="left" vertical="center"/>
    </xf>
    <xf numFmtId="0" fontId="55" fillId="0" borderId="0" xfId="2" applyFont="1" applyAlignment="1">
      <alignment vertical="center"/>
    </xf>
    <xf numFmtId="0" fontId="56" fillId="0" borderId="0" xfId="5" applyFont="1"/>
    <xf numFmtId="0" fontId="55" fillId="0" borderId="0" xfId="5" applyFont="1" applyAlignment="1">
      <alignment vertical="center" wrapText="1"/>
    </xf>
    <xf numFmtId="16" fontId="56" fillId="0" borderId="0" xfId="5" quotePrefix="1" applyNumberFormat="1" applyFont="1" applyAlignment="1">
      <alignment horizontal="center"/>
    </xf>
    <xf numFmtId="0" fontId="56" fillId="0" borderId="0" xfId="5" applyFont="1" applyProtection="1">
      <protection locked="0"/>
    </xf>
    <xf numFmtId="0" fontId="50" fillId="3" borderId="2" xfId="5" applyFont="1" applyFill="1" applyBorder="1" applyAlignment="1" applyProtection="1">
      <alignment horizontal="left"/>
      <protection locked="0"/>
    </xf>
    <xf numFmtId="0" fontId="50" fillId="3" borderId="3" xfId="5" applyFont="1" applyFill="1" applyBorder="1" applyAlignment="1" applyProtection="1">
      <alignment horizontal="left"/>
      <protection locked="0"/>
    </xf>
    <xf numFmtId="0" fontId="50" fillId="3" borderId="4" xfId="5" applyFont="1" applyFill="1" applyBorder="1" applyAlignment="1" applyProtection="1">
      <alignment horizontal="left"/>
      <protection locked="0"/>
    </xf>
    <xf numFmtId="0" fontId="24" fillId="4" borderId="11" xfId="5" applyFont="1" applyFill="1" applyBorder="1" applyAlignment="1">
      <alignment horizontal="center" vertical="center" wrapText="1"/>
    </xf>
    <xf numFmtId="0" fontId="24" fillId="4" borderId="12" xfId="5" applyFont="1" applyFill="1" applyBorder="1" applyAlignment="1">
      <alignment horizontal="center" vertical="center" wrapText="1"/>
    </xf>
    <xf numFmtId="0" fontId="24" fillId="4" borderId="13" xfId="5" applyFont="1" applyFill="1" applyBorder="1" applyAlignment="1">
      <alignment horizontal="center" vertical="center" wrapText="1"/>
    </xf>
    <xf numFmtId="0" fontId="24" fillId="4" borderId="14" xfId="5" applyFont="1" applyFill="1" applyBorder="1" applyAlignment="1">
      <alignment horizontal="center" vertical="center" wrapText="1"/>
    </xf>
    <xf numFmtId="0" fontId="24" fillId="4" borderId="18" xfId="5" applyFont="1" applyFill="1" applyBorder="1" applyAlignment="1">
      <alignment horizontal="center" vertical="center"/>
    </xf>
    <xf numFmtId="0" fontId="24" fillId="4" borderId="19" xfId="5" applyFont="1" applyFill="1" applyBorder="1" applyAlignment="1">
      <alignment horizontal="center" vertical="center"/>
    </xf>
    <xf numFmtId="0" fontId="24" fillId="4" borderId="20" xfId="5" applyFont="1" applyFill="1" applyBorder="1" applyAlignment="1">
      <alignment horizontal="center" vertical="center"/>
    </xf>
    <xf numFmtId="49" fontId="22" fillId="5" borderId="7" xfId="0" applyNumberFormat="1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/>
    </xf>
    <xf numFmtId="0" fontId="27" fillId="0" borderId="0" xfId="17" applyFont="1" applyAlignment="1">
      <alignment horizontal="center"/>
    </xf>
    <xf numFmtId="0" fontId="27" fillId="0" borderId="0" xfId="17" applyFont="1" applyAlignment="1">
      <alignment horizontal="center" wrapText="1"/>
    </xf>
    <xf numFmtId="0" fontId="26" fillId="6" borderId="2" xfId="17" applyFont="1" applyFill="1" applyBorder="1" applyAlignment="1">
      <alignment horizontal="center"/>
    </xf>
    <xf numFmtId="0" fontId="26" fillId="6" borderId="3" xfId="17" applyFont="1" applyFill="1" applyBorder="1" applyAlignment="1">
      <alignment horizontal="center"/>
    </xf>
    <xf numFmtId="0" fontId="26" fillId="6" borderId="4" xfId="17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6" fillId="0" borderId="0" xfId="5" applyFont="1" applyAlignment="1">
      <alignment horizontal="left" vertical="center" wrapText="1"/>
    </xf>
    <xf numFmtId="0" fontId="40" fillId="3" borderId="23" xfId="5" applyFont="1" applyFill="1" applyBorder="1" applyAlignment="1" applyProtection="1">
      <alignment horizontal="right" wrapText="1"/>
      <protection locked="0"/>
    </xf>
    <xf numFmtId="0" fontId="40" fillId="3" borderId="25" xfId="5" applyFont="1" applyFill="1" applyBorder="1" applyAlignment="1" applyProtection="1">
      <alignment horizontal="center" wrapText="1"/>
      <protection locked="0"/>
    </xf>
    <xf numFmtId="0" fontId="40" fillId="3" borderId="26" xfId="5" applyFont="1" applyFill="1" applyBorder="1" applyAlignment="1" applyProtection="1">
      <alignment horizontal="center" wrapText="1"/>
      <protection locked="0"/>
    </xf>
    <xf numFmtId="0" fontId="40" fillId="3" borderId="27" xfId="5" applyFont="1" applyFill="1" applyBorder="1" applyAlignment="1" applyProtection="1">
      <alignment horizontal="center" wrapText="1"/>
      <protection locked="0"/>
    </xf>
    <xf numFmtId="164" fontId="36" fillId="0" borderId="0" xfId="5" applyNumberFormat="1" applyFont="1" applyAlignment="1" applyProtection="1">
      <alignment horizontal="center" wrapText="1"/>
      <protection locked="0"/>
    </xf>
    <xf numFmtId="0" fontId="40" fillId="3" borderId="23" xfId="5" applyFont="1" applyFill="1" applyBorder="1" applyAlignment="1" applyProtection="1">
      <alignment horizontal="center" wrapText="1"/>
      <protection locked="0"/>
    </xf>
    <xf numFmtId="164" fontId="36" fillId="0" borderId="25" xfId="5" applyNumberFormat="1" applyFont="1" applyBorder="1" applyAlignment="1" applyProtection="1">
      <alignment horizontal="center" wrapText="1"/>
      <protection locked="0"/>
    </xf>
    <xf numFmtId="164" fontId="36" fillId="0" borderId="26" xfId="5" applyNumberFormat="1" applyFont="1" applyBorder="1" applyAlignment="1" applyProtection="1">
      <alignment horizontal="center" wrapText="1"/>
      <protection locked="0"/>
    </xf>
    <xf numFmtId="0" fontId="40" fillId="3" borderId="24" xfId="5" applyFont="1" applyFill="1" applyBorder="1" applyAlignment="1" applyProtection="1">
      <alignment horizontal="center" wrapText="1"/>
      <protection locked="0"/>
    </xf>
    <xf numFmtId="0" fontId="24" fillId="4" borderId="15" xfId="5" applyFont="1" applyFill="1" applyBorder="1" applyAlignment="1">
      <alignment horizontal="center" vertical="center"/>
    </xf>
    <xf numFmtId="0" fontId="24" fillId="4" borderId="16" xfId="5" applyFont="1" applyFill="1" applyBorder="1" applyAlignment="1">
      <alignment horizontal="center" vertical="center"/>
    </xf>
    <xf numFmtId="0" fontId="24" fillId="4" borderId="17" xfId="5" applyFont="1" applyFill="1" applyBorder="1" applyAlignment="1">
      <alignment horizontal="center" vertical="center"/>
    </xf>
    <xf numFmtId="0" fontId="37" fillId="4" borderId="13" xfId="5" applyFont="1" applyFill="1" applyBorder="1" applyAlignment="1">
      <alignment horizontal="center" vertical="center" wrapText="1"/>
    </xf>
    <xf numFmtId="0" fontId="37" fillId="4" borderId="14" xfId="5" applyFont="1" applyFill="1" applyBorder="1" applyAlignment="1">
      <alignment horizontal="center" vertical="center" wrapText="1"/>
    </xf>
    <xf numFmtId="0" fontId="37" fillId="4" borderId="11" xfId="5" applyFont="1" applyFill="1" applyBorder="1" applyAlignment="1">
      <alignment horizontal="center" vertical="center" wrapText="1"/>
    </xf>
    <xf numFmtId="0" fontId="37" fillId="4" borderId="12" xfId="5" applyFont="1" applyFill="1" applyBorder="1" applyAlignment="1">
      <alignment horizontal="center" vertical="center" wrapText="1"/>
    </xf>
    <xf numFmtId="0" fontId="40" fillId="3" borderId="25" xfId="5" applyFont="1" applyFill="1" applyBorder="1" applyAlignment="1" applyProtection="1">
      <alignment horizontal="right" wrapText="1"/>
      <protection locked="0"/>
    </xf>
    <xf numFmtId="0" fontId="40" fillId="3" borderId="26" xfId="5" applyFont="1" applyFill="1" applyBorder="1" applyAlignment="1" applyProtection="1">
      <alignment horizontal="right" wrapText="1"/>
      <protection locked="0"/>
    </xf>
    <xf numFmtId="0" fontId="40" fillId="3" borderId="27" xfId="5" applyFont="1" applyFill="1" applyBorder="1" applyAlignment="1" applyProtection="1">
      <alignment horizontal="right" wrapText="1"/>
      <protection locked="0"/>
    </xf>
    <xf numFmtId="0" fontId="39" fillId="9" borderId="22" xfId="5" applyFont="1" applyFill="1" applyBorder="1" applyAlignment="1">
      <alignment horizontal="center" wrapText="1"/>
    </xf>
  </cellXfs>
  <cellStyles count="21">
    <cellStyle name="Millares" xfId="20" builtinId="3"/>
    <cellStyle name="Millares 2" xfId="3" xr:uid="{00000000-0005-0000-0000-000000000000}"/>
    <cellStyle name="Millares 2 2" xfId="6" xr:uid="{00000000-0005-0000-0000-000001000000}"/>
    <cellStyle name="Millares 3" xfId="16" xr:uid="{00000000-0005-0000-0000-000002000000}"/>
    <cellStyle name="Millares 4" xfId="19" xr:uid="{2A9C8484-E136-4358-876E-E73D1E55F14A}"/>
    <cellStyle name="Moneda" xfId="1" builtinId="4"/>
    <cellStyle name="Moneda 2" xfId="15" xr:uid="{00000000-0005-0000-0000-000004000000}"/>
    <cellStyle name="Moneda 3" xfId="18" xr:uid="{84963B0C-A54F-4FC4-A6C1-8F5B049CFA7F}"/>
    <cellStyle name="Normal" xfId="0" builtinId="0"/>
    <cellStyle name="Normal 2" xfId="2" xr:uid="{00000000-0005-0000-0000-000006000000}"/>
    <cellStyle name="Normal 2 2" xfId="5" xr:uid="{00000000-0005-0000-0000-000007000000}"/>
    <cellStyle name="Normal 2 2 2" xfId="9" xr:uid="{00000000-0005-0000-0000-000008000000}"/>
    <cellStyle name="Normal 2 2 3" xfId="12" xr:uid="{00000000-0005-0000-0000-000009000000}"/>
    <cellStyle name="Normal 2 3" xfId="8" xr:uid="{00000000-0005-0000-0000-00000A000000}"/>
    <cellStyle name="Normal 2 4" xfId="11" xr:uid="{00000000-0005-0000-0000-00000B000000}"/>
    <cellStyle name="Normal 3" xfId="4" xr:uid="{00000000-0005-0000-0000-00000C000000}"/>
    <cellStyle name="Normal 3 2" xfId="10" xr:uid="{00000000-0005-0000-0000-00000D000000}"/>
    <cellStyle name="Normal 3 3" xfId="13" xr:uid="{00000000-0005-0000-0000-00000E000000}"/>
    <cellStyle name="Normal 4" xfId="14" xr:uid="{00000000-0005-0000-0000-00000F000000}"/>
    <cellStyle name="Normal 5" xfId="17" xr:uid="{187A37E5-DA9E-4FF7-A3DA-7F58CFC93034}"/>
    <cellStyle name="Porcentaje" xfId="7" builtinId="5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156573</xdr:colOff>
      <xdr:row>0</xdr:row>
      <xdr:rowOff>26096</xdr:rowOff>
    </xdr:from>
    <xdr:to>
      <xdr:col>3</xdr:col>
      <xdr:colOff>38632</xdr:colOff>
      <xdr:row>3</xdr:row>
      <xdr:rowOff>13048</xdr:rowOff>
    </xdr:to>
    <xdr:pic>
      <xdr:nvPicPr>
        <xdr:cNvPr id="2" name="Imagen 1" descr="Imagen que contiene Patrón de fondo&#10;&#10;Descripción generada automáticamente">
          <a:extLst>
            <a:ext uri="{FF2B5EF4-FFF2-40B4-BE49-F238E27FC236}">
              <a16:creationId xmlns:a16="http://schemas.microsoft.com/office/drawing/2014/main" id="{12D805A3-3A53-4769-BE92-5D5F5CB162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2" t="690" r="64245" b="86199"/>
        <a:stretch/>
      </xdr:blipFill>
      <xdr:spPr bwMode="auto">
        <a:xfrm>
          <a:off x="313146" y="26096"/>
          <a:ext cx="1688168" cy="92992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119</xdr:row>
      <xdr:rowOff>380999</xdr:rowOff>
    </xdr:from>
    <xdr:to>
      <xdr:col>17</xdr:col>
      <xdr:colOff>1438275</xdr:colOff>
      <xdr:row>128</xdr:row>
      <xdr:rowOff>19051</xdr:rowOff>
    </xdr:to>
    <xdr:grpSp>
      <xdr:nvGrpSpPr>
        <xdr:cNvPr id="21" name="1 Grupo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>
          <a:grpSpLocks/>
        </xdr:cNvGrpSpPr>
      </xdr:nvGrpSpPr>
      <xdr:grpSpPr bwMode="auto">
        <a:xfrm>
          <a:off x="180975" y="59395178"/>
          <a:ext cx="28471586" cy="1896837"/>
          <a:chOff x="326183" y="9510795"/>
          <a:chExt cx="6308850" cy="1061375"/>
        </a:xfrm>
      </xdr:grpSpPr>
      <xdr:sp macro="" textlink="">
        <xdr:nvSpPr>
          <xdr:cNvPr id="22" name="AutoShape 14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326183" y="9538357"/>
            <a:ext cx="1201263" cy="1020024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MTRA.</a:t>
            </a:r>
            <a:r>
              <a:rPr lang="es-MX" sz="11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BLANCA ESTELA JUÀREZ BECERRA </a:t>
            </a: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PRESIDENTA MUNICIPAL </a:t>
            </a:r>
          </a:p>
        </xdr:txBody>
      </xdr:sp>
      <xdr:sp macro="" textlink="">
        <xdr:nvSpPr>
          <xdr:cNvPr id="23" name="AutoShape 16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3778699" y="9524576"/>
            <a:ext cx="1227959" cy="1040702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C.</a:t>
            </a:r>
            <a:r>
              <a:rPr lang="es-MX" sz="11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ANDRES PEREZ VÀZQUEZ </a:t>
            </a: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CONTRALOR MUNICIPAL</a:t>
            </a:r>
          </a:p>
        </xdr:txBody>
      </xdr:sp>
      <xdr:sp macro="" textlink="">
        <xdr:nvSpPr>
          <xdr:cNvPr id="24" name="AutoShape 17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2070238" y="9538362"/>
            <a:ext cx="1201263" cy="1033808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C.</a:t>
            </a:r>
            <a:r>
              <a:rPr lang="es-MX" sz="11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VIRGINIA FRANCISCO GUZMAN </a:t>
            </a: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TESORERA MUNICIPAL</a:t>
            </a:r>
          </a:p>
        </xdr:txBody>
      </xdr:sp>
      <xdr:sp macro="" textlink="">
        <xdr:nvSpPr>
          <xdr:cNvPr id="25" name="AutoShape 19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5344787" y="9510795"/>
            <a:ext cx="1290246" cy="1054484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s-MX" sz="11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ING. EDWIN LECONA TREJO</a:t>
            </a:r>
          </a:p>
          <a:p>
            <a:pPr algn="ctr" rtl="1">
              <a:defRPr sz="1000"/>
            </a:pPr>
            <a:r>
              <a:rPr lang="es-MX" sz="1100" b="1" i="0" strike="noStrike">
                <a:solidFill>
                  <a:srgbClr val="000000"/>
                </a:solidFill>
                <a:latin typeface="Arial"/>
                <a:cs typeface="Arial"/>
              </a:rPr>
              <a:t>DIRECTOR DE OBRAS PÚBLICAS </a:t>
            </a:r>
          </a:p>
        </xdr:txBody>
      </xdr:sp>
    </xdr:grpSp>
    <xdr:clientData/>
  </xdr:twoCellAnchor>
  <xdr:twoCellAnchor editAs="oneCell">
    <xdr:from>
      <xdr:col>1</xdr:col>
      <xdr:colOff>114300</xdr:colOff>
      <xdr:row>0</xdr:row>
      <xdr:rowOff>0</xdr:rowOff>
    </xdr:from>
    <xdr:to>
      <xdr:col>1</xdr:col>
      <xdr:colOff>2262187</xdr:colOff>
      <xdr:row>6</xdr:row>
      <xdr:rowOff>29849</xdr:rowOff>
    </xdr:to>
    <xdr:pic>
      <xdr:nvPicPr>
        <xdr:cNvPr id="3" name="Imagen 2" descr="Imagen que contiene Patrón de fondo&#10;&#10;Descripción generada automáticamente">
          <a:extLst>
            <a:ext uri="{FF2B5EF4-FFF2-40B4-BE49-F238E27FC236}">
              <a16:creationId xmlns:a16="http://schemas.microsoft.com/office/drawing/2014/main" id="{69C69498-D913-46D9-B7E1-BB607FEE9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2" t="690" r="64245" b="86199"/>
        <a:stretch/>
      </xdr:blipFill>
      <xdr:spPr bwMode="auto">
        <a:xfrm>
          <a:off x="685800" y="0"/>
          <a:ext cx="2147887" cy="11728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35</xdr:row>
      <xdr:rowOff>79375</xdr:rowOff>
    </xdr:from>
    <xdr:to>
      <xdr:col>16</xdr:col>
      <xdr:colOff>1206501</xdr:colOff>
      <xdr:row>44</xdr:row>
      <xdr:rowOff>111125</xdr:rowOff>
    </xdr:to>
    <xdr:grpSp>
      <xdr:nvGrpSpPr>
        <xdr:cNvPr id="4" name="1 Grupo">
          <a:extLst>
            <a:ext uri="{FF2B5EF4-FFF2-40B4-BE49-F238E27FC236}">
              <a16:creationId xmlns:a16="http://schemas.microsoft.com/office/drawing/2014/main" id="{E198C00C-7AEC-49E9-85B3-BD6CAE1B1FC9}"/>
            </a:ext>
          </a:extLst>
        </xdr:cNvPr>
        <xdr:cNvGrpSpPr>
          <a:grpSpLocks/>
        </xdr:cNvGrpSpPr>
      </xdr:nvGrpSpPr>
      <xdr:grpSpPr bwMode="auto">
        <a:xfrm>
          <a:off x="142876" y="11223625"/>
          <a:ext cx="22542500" cy="1660525"/>
          <a:chOff x="326183" y="9510795"/>
          <a:chExt cx="6308850" cy="1061375"/>
        </a:xfrm>
      </xdr:grpSpPr>
      <xdr:sp macro="" textlink="">
        <xdr:nvSpPr>
          <xdr:cNvPr id="5" name="AutoShape 14">
            <a:extLst>
              <a:ext uri="{FF2B5EF4-FFF2-40B4-BE49-F238E27FC236}">
                <a16:creationId xmlns:a16="http://schemas.microsoft.com/office/drawing/2014/main" id="{D5514E43-4795-F4F2-83EA-2B8D2A5D9995}"/>
              </a:ext>
            </a:extLst>
          </xdr:cNvPr>
          <xdr:cNvSpPr>
            <a:spLocks noChangeArrowheads="1"/>
          </xdr:cNvSpPr>
        </xdr:nvSpPr>
        <xdr:spPr bwMode="auto">
          <a:xfrm>
            <a:off x="326183" y="9538357"/>
            <a:ext cx="1201263" cy="1020024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MTRA. BLANCA ESTELA JUÀREZ BECERRA 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PRESIDENTA MUNICIPAL </a:t>
            </a:r>
          </a:p>
        </xdr:txBody>
      </xdr:sp>
      <xdr:sp macro="" textlink="">
        <xdr:nvSpPr>
          <xdr:cNvPr id="6" name="AutoShape 16">
            <a:extLst>
              <a:ext uri="{FF2B5EF4-FFF2-40B4-BE49-F238E27FC236}">
                <a16:creationId xmlns:a16="http://schemas.microsoft.com/office/drawing/2014/main" id="{489B17A9-0C08-ECE1-CDE5-BB031D624036}"/>
              </a:ext>
            </a:extLst>
          </xdr:cNvPr>
          <xdr:cNvSpPr>
            <a:spLocks noChangeArrowheads="1"/>
          </xdr:cNvSpPr>
        </xdr:nvSpPr>
        <xdr:spPr bwMode="auto">
          <a:xfrm>
            <a:off x="3778699" y="9524576"/>
            <a:ext cx="1227959" cy="1040702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 ANDRES PEREZ VÀZQUEZ 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CONTRALOR MUNICIPAL</a:t>
            </a:r>
          </a:p>
        </xdr:txBody>
      </xdr:sp>
      <xdr:sp macro="" textlink="">
        <xdr:nvSpPr>
          <xdr:cNvPr id="7" name="AutoShape 17">
            <a:extLst>
              <a:ext uri="{FF2B5EF4-FFF2-40B4-BE49-F238E27FC236}">
                <a16:creationId xmlns:a16="http://schemas.microsoft.com/office/drawing/2014/main" id="{6FF6F455-D81F-61A8-AEBC-80BF98A3DF22}"/>
              </a:ext>
            </a:extLst>
          </xdr:cNvPr>
          <xdr:cNvSpPr>
            <a:spLocks noChangeArrowheads="1"/>
          </xdr:cNvSpPr>
        </xdr:nvSpPr>
        <xdr:spPr bwMode="auto">
          <a:xfrm>
            <a:off x="2070238" y="9538362"/>
            <a:ext cx="1201263" cy="1033808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 VIRGINIA FRANCISCO GUZMAN 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TESORERA MUNICIPAL</a:t>
            </a:r>
          </a:p>
        </xdr:txBody>
      </xdr:sp>
      <xdr:sp macro="" textlink="">
        <xdr:nvSpPr>
          <xdr:cNvPr id="9" name="AutoShape 19">
            <a:extLst>
              <a:ext uri="{FF2B5EF4-FFF2-40B4-BE49-F238E27FC236}">
                <a16:creationId xmlns:a16="http://schemas.microsoft.com/office/drawing/2014/main" id="{BB5F1D93-0609-056D-CD10-5F5C3DC90459}"/>
              </a:ext>
            </a:extLst>
          </xdr:cNvPr>
          <xdr:cNvSpPr>
            <a:spLocks noChangeArrowheads="1"/>
          </xdr:cNvSpPr>
        </xdr:nvSpPr>
        <xdr:spPr bwMode="auto">
          <a:xfrm>
            <a:off x="5344787" y="9510795"/>
            <a:ext cx="1290246" cy="1054484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ING. EDWIN LECONA TREJO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11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DIRECTOR DE OBRAS PÚBLICAS </a:t>
            </a:r>
          </a:p>
        </xdr:txBody>
      </xdr:sp>
    </xdr:grpSp>
    <xdr:clientData/>
  </xdr:twoCellAnchor>
  <xdr:twoCellAnchor editAs="oneCell">
    <xdr:from>
      <xdr:col>1</xdr:col>
      <xdr:colOff>323850</xdr:colOff>
      <xdr:row>1</xdr:row>
      <xdr:rowOff>19050</xdr:rowOff>
    </xdr:from>
    <xdr:to>
      <xdr:col>2</xdr:col>
      <xdr:colOff>962025</xdr:colOff>
      <xdr:row>6</xdr:row>
      <xdr:rowOff>256864</xdr:rowOff>
    </xdr:to>
    <xdr:pic>
      <xdr:nvPicPr>
        <xdr:cNvPr id="10" name="Imagen 9" descr="Imagen que contiene Patrón de fondo&#10;&#10;Descripción generada automáticamente">
          <a:extLst>
            <a:ext uri="{FF2B5EF4-FFF2-40B4-BE49-F238E27FC236}">
              <a16:creationId xmlns:a16="http://schemas.microsoft.com/office/drawing/2014/main" id="{8B8A498F-F7AA-48FD-BAD3-B714F26EC1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2" t="690" r="64245" b="86199"/>
        <a:stretch/>
      </xdr:blipFill>
      <xdr:spPr bwMode="auto">
        <a:xfrm>
          <a:off x="647700" y="1285875"/>
          <a:ext cx="2924175" cy="14855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backgroundRefresh="0" growShrinkType="overwriteClear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A8"/>
  <sheetViews>
    <sheetView workbookViewId="0">
      <selection activeCell="C12" sqref="C12"/>
    </sheetView>
  </sheetViews>
  <sheetFormatPr baseColWidth="10" defaultRowHeight="15"/>
  <cols>
    <col min="1" max="1" width="26" style="37" bestFit="1" customWidth="1"/>
  </cols>
  <sheetData>
    <row r="1" spans="1:1" ht="30.75" thickBot="1">
      <c r="A1" s="36" t="s">
        <v>528</v>
      </c>
    </row>
    <row r="2" spans="1:1">
      <c r="A2" s="37" t="s">
        <v>529</v>
      </c>
    </row>
    <row r="3" spans="1:1">
      <c r="A3" s="37" t="s">
        <v>530</v>
      </c>
    </row>
    <row r="4" spans="1:1">
      <c r="A4" s="37" t="s">
        <v>531</v>
      </c>
    </row>
    <row r="5" spans="1:1">
      <c r="A5" s="37" t="s">
        <v>532</v>
      </c>
    </row>
    <row r="6" spans="1:1">
      <c r="A6" s="37" t="s">
        <v>533</v>
      </c>
    </row>
    <row r="7" spans="1:1">
      <c r="A7" s="37" t="s">
        <v>534</v>
      </c>
    </row>
    <row r="8" spans="1:1">
      <c r="A8" s="37" t="s">
        <v>535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248"/>
  <sheetViews>
    <sheetView topLeftCell="A62" workbookViewId="0">
      <selection activeCell="B55" sqref="B55"/>
    </sheetView>
  </sheetViews>
  <sheetFormatPr baseColWidth="10" defaultRowHeight="12.75"/>
  <cols>
    <col min="2" max="2" width="103.7109375" bestFit="1" customWidth="1"/>
  </cols>
  <sheetData>
    <row r="1" spans="1:2" ht="14.25" thickTop="1" thickBot="1">
      <c r="A1" s="175" t="s">
        <v>523</v>
      </c>
      <c r="B1" s="176" t="s">
        <v>524</v>
      </c>
    </row>
    <row r="2" spans="1:2" ht="14.25" thickTop="1" thickBot="1">
      <c r="A2" s="175"/>
      <c r="B2" s="176"/>
    </row>
    <row r="3" spans="1:2" ht="15.75" thickTop="1">
      <c r="A3" s="25" t="s">
        <v>31</v>
      </c>
      <c r="B3" s="26" t="s">
        <v>32</v>
      </c>
    </row>
    <row r="4" spans="1:2" ht="15">
      <c r="A4" s="27" t="s">
        <v>33</v>
      </c>
      <c r="B4" s="28" t="s">
        <v>34</v>
      </c>
    </row>
    <row r="5" spans="1:2" ht="15">
      <c r="A5" s="27" t="s">
        <v>35</v>
      </c>
      <c r="B5" s="28" t="s">
        <v>36</v>
      </c>
    </row>
    <row r="6" spans="1:2" ht="15">
      <c r="A6" s="27" t="s">
        <v>37</v>
      </c>
      <c r="B6" s="28" t="s">
        <v>38</v>
      </c>
    </row>
    <row r="7" spans="1:2" ht="15">
      <c r="A7" s="27" t="s">
        <v>39</v>
      </c>
      <c r="B7" s="28" t="s">
        <v>40</v>
      </c>
    </row>
    <row r="8" spans="1:2" ht="15">
      <c r="A8" s="27" t="s">
        <v>41</v>
      </c>
      <c r="B8" s="28" t="s">
        <v>42</v>
      </c>
    </row>
    <row r="9" spans="1:2" ht="15">
      <c r="A9" s="27" t="s">
        <v>43</v>
      </c>
      <c r="B9" s="28" t="s">
        <v>44</v>
      </c>
    </row>
    <row r="10" spans="1:2" ht="15">
      <c r="A10" s="27" t="s">
        <v>45</v>
      </c>
      <c r="B10" s="28" t="s">
        <v>46</v>
      </c>
    </row>
    <row r="11" spans="1:2" ht="15">
      <c r="A11" s="27" t="s">
        <v>47</v>
      </c>
      <c r="B11" s="28" t="s">
        <v>48</v>
      </c>
    </row>
    <row r="12" spans="1:2" ht="15">
      <c r="A12" s="27" t="s">
        <v>49</v>
      </c>
      <c r="B12" s="28" t="s">
        <v>50</v>
      </c>
    </row>
    <row r="13" spans="1:2" ht="15">
      <c r="A13" s="27" t="s">
        <v>51</v>
      </c>
      <c r="B13" s="28" t="s">
        <v>52</v>
      </c>
    </row>
    <row r="14" spans="1:2" ht="15">
      <c r="A14" s="27" t="s">
        <v>53</v>
      </c>
      <c r="B14" s="28" t="s">
        <v>54</v>
      </c>
    </row>
    <row r="15" spans="1:2" ht="15">
      <c r="A15" s="27" t="s">
        <v>55</v>
      </c>
      <c r="B15" s="28" t="s">
        <v>56</v>
      </c>
    </row>
    <row r="16" spans="1:2" ht="15">
      <c r="A16" s="27" t="s">
        <v>57</v>
      </c>
      <c r="B16" s="28" t="s">
        <v>58</v>
      </c>
    </row>
    <row r="17" spans="1:2" ht="15">
      <c r="A17" s="27" t="s">
        <v>59</v>
      </c>
      <c r="B17" s="28" t="s">
        <v>60</v>
      </c>
    </row>
    <row r="18" spans="1:2" ht="15">
      <c r="A18" s="27" t="s">
        <v>61</v>
      </c>
      <c r="B18" s="28" t="s">
        <v>62</v>
      </c>
    </row>
    <row r="19" spans="1:2" ht="15">
      <c r="A19" s="27" t="s">
        <v>63</v>
      </c>
      <c r="B19" s="28" t="s">
        <v>64</v>
      </c>
    </row>
    <row r="20" spans="1:2" ht="15">
      <c r="A20" s="27" t="s">
        <v>65</v>
      </c>
      <c r="B20" s="28" t="s">
        <v>66</v>
      </c>
    </row>
    <row r="21" spans="1:2" ht="15">
      <c r="A21" s="27" t="s">
        <v>67</v>
      </c>
      <c r="B21" s="28" t="s">
        <v>68</v>
      </c>
    </row>
    <row r="22" spans="1:2" ht="15">
      <c r="A22" s="27" t="s">
        <v>69</v>
      </c>
      <c r="B22" s="28" t="s">
        <v>70</v>
      </c>
    </row>
    <row r="23" spans="1:2" ht="15">
      <c r="A23" s="27" t="s">
        <v>71</v>
      </c>
      <c r="B23" s="28" t="s">
        <v>72</v>
      </c>
    </row>
    <row r="24" spans="1:2" ht="15">
      <c r="A24" s="27" t="s">
        <v>73</v>
      </c>
      <c r="B24" s="28" t="s">
        <v>74</v>
      </c>
    </row>
    <row r="25" spans="1:2" ht="15">
      <c r="A25" s="27" t="s">
        <v>75</v>
      </c>
      <c r="B25" s="28" t="s">
        <v>76</v>
      </c>
    </row>
    <row r="26" spans="1:2" ht="15">
      <c r="A26" s="27" t="s">
        <v>77</v>
      </c>
      <c r="B26" s="28" t="s">
        <v>78</v>
      </c>
    </row>
    <row r="27" spans="1:2" ht="15">
      <c r="A27" s="27" t="s">
        <v>79</v>
      </c>
      <c r="B27" s="28" t="s">
        <v>80</v>
      </c>
    </row>
    <row r="28" spans="1:2" ht="15">
      <c r="A28" s="27" t="s">
        <v>81</v>
      </c>
      <c r="B28" s="28" t="s">
        <v>82</v>
      </c>
    </row>
    <row r="29" spans="1:2" ht="15">
      <c r="A29" s="27" t="s">
        <v>83</v>
      </c>
      <c r="B29" s="28" t="s">
        <v>84</v>
      </c>
    </row>
    <row r="30" spans="1:2" ht="15">
      <c r="A30" s="27" t="s">
        <v>85</v>
      </c>
      <c r="B30" s="28" t="s">
        <v>86</v>
      </c>
    </row>
    <row r="31" spans="1:2" ht="15">
      <c r="A31" s="27" t="s">
        <v>87</v>
      </c>
      <c r="B31" s="28" t="s">
        <v>88</v>
      </c>
    </row>
    <row r="32" spans="1:2" ht="15">
      <c r="A32" s="27" t="s">
        <v>89</v>
      </c>
      <c r="B32" s="28" t="s">
        <v>90</v>
      </c>
    </row>
    <row r="33" spans="1:2" ht="15">
      <c r="A33" s="27" t="s">
        <v>91</v>
      </c>
      <c r="B33" s="28" t="s">
        <v>92</v>
      </c>
    </row>
    <row r="34" spans="1:2" ht="15">
      <c r="A34" s="27" t="s">
        <v>93</v>
      </c>
      <c r="B34" s="28" t="s">
        <v>94</v>
      </c>
    </row>
    <row r="35" spans="1:2" ht="15">
      <c r="A35" s="27" t="s">
        <v>95</v>
      </c>
      <c r="B35" s="28" t="s">
        <v>96</v>
      </c>
    </row>
    <row r="36" spans="1:2" ht="15">
      <c r="A36" s="27" t="s">
        <v>97</v>
      </c>
      <c r="B36" s="28" t="s">
        <v>98</v>
      </c>
    </row>
    <row r="37" spans="1:2" ht="15">
      <c r="A37" s="27" t="s">
        <v>99</v>
      </c>
      <c r="B37" s="28" t="s">
        <v>100</v>
      </c>
    </row>
    <row r="38" spans="1:2" ht="15">
      <c r="A38" s="27" t="s">
        <v>101</v>
      </c>
      <c r="B38" s="28" t="s">
        <v>102</v>
      </c>
    </row>
    <row r="39" spans="1:2" ht="15">
      <c r="A39" s="27" t="s">
        <v>103</v>
      </c>
      <c r="B39" s="28" t="s">
        <v>104</v>
      </c>
    </row>
    <row r="40" spans="1:2" ht="15">
      <c r="A40" s="27" t="s">
        <v>105</v>
      </c>
      <c r="B40" s="28" t="s">
        <v>106</v>
      </c>
    </row>
    <row r="41" spans="1:2" ht="15">
      <c r="A41" s="27" t="s">
        <v>107</v>
      </c>
      <c r="B41" s="28" t="s">
        <v>108</v>
      </c>
    </row>
    <row r="42" spans="1:2" ht="15">
      <c r="A42" s="27" t="s">
        <v>109</v>
      </c>
      <c r="B42" s="28" t="s">
        <v>110</v>
      </c>
    </row>
    <row r="43" spans="1:2" ht="15">
      <c r="A43" s="27" t="s">
        <v>111</v>
      </c>
      <c r="B43" s="28" t="s">
        <v>112</v>
      </c>
    </row>
    <row r="44" spans="1:2" ht="15">
      <c r="A44" s="27" t="s">
        <v>113</v>
      </c>
      <c r="B44" s="28" t="s">
        <v>114</v>
      </c>
    </row>
    <row r="45" spans="1:2" ht="15">
      <c r="A45" s="27" t="s">
        <v>115</v>
      </c>
      <c r="B45" s="28" t="s">
        <v>116</v>
      </c>
    </row>
    <row r="46" spans="1:2" ht="15">
      <c r="A46" s="27" t="s">
        <v>117</v>
      </c>
      <c r="B46" s="28" t="s">
        <v>118</v>
      </c>
    </row>
    <row r="47" spans="1:2" ht="15">
      <c r="A47" s="27" t="s">
        <v>119</v>
      </c>
      <c r="B47" s="28" t="s">
        <v>120</v>
      </c>
    </row>
    <row r="48" spans="1:2" ht="15">
      <c r="A48" s="27" t="s">
        <v>121</v>
      </c>
      <c r="B48" s="28" t="s">
        <v>122</v>
      </c>
    </row>
    <row r="49" spans="1:2" ht="15">
      <c r="A49" s="27" t="s">
        <v>123</v>
      </c>
      <c r="B49" s="28" t="s">
        <v>124</v>
      </c>
    </row>
    <row r="50" spans="1:2" ht="15">
      <c r="A50" s="27" t="s">
        <v>125</v>
      </c>
      <c r="B50" s="28" t="s">
        <v>126</v>
      </c>
    </row>
    <row r="51" spans="1:2" ht="15">
      <c r="A51" s="27" t="s">
        <v>127</v>
      </c>
      <c r="B51" s="28" t="s">
        <v>128</v>
      </c>
    </row>
    <row r="52" spans="1:2" ht="15">
      <c r="A52" s="27" t="s">
        <v>129</v>
      </c>
      <c r="B52" s="28" t="s">
        <v>130</v>
      </c>
    </row>
    <row r="53" spans="1:2" ht="15">
      <c r="A53" s="27" t="s">
        <v>131</v>
      </c>
      <c r="B53" s="28" t="s">
        <v>132</v>
      </c>
    </row>
    <row r="54" spans="1:2" ht="15">
      <c r="A54" s="27" t="s">
        <v>133</v>
      </c>
      <c r="B54" s="28" t="s">
        <v>134</v>
      </c>
    </row>
    <row r="55" spans="1:2" ht="15">
      <c r="A55" s="27" t="s">
        <v>135</v>
      </c>
      <c r="B55" s="28" t="s">
        <v>136</v>
      </c>
    </row>
    <row r="56" spans="1:2" ht="15">
      <c r="A56" s="27" t="s">
        <v>137</v>
      </c>
      <c r="B56" s="28" t="s">
        <v>138</v>
      </c>
    </row>
    <row r="57" spans="1:2" ht="15">
      <c r="A57" s="27" t="s">
        <v>139</v>
      </c>
      <c r="B57" s="28" t="s">
        <v>140</v>
      </c>
    </row>
    <row r="58" spans="1:2" ht="15">
      <c r="A58" s="27" t="s">
        <v>141</v>
      </c>
      <c r="B58" s="28" t="s">
        <v>142</v>
      </c>
    </row>
    <row r="59" spans="1:2" ht="15">
      <c r="A59" s="27" t="s">
        <v>143</v>
      </c>
      <c r="B59" s="28" t="s">
        <v>144</v>
      </c>
    </row>
    <row r="60" spans="1:2" ht="15">
      <c r="A60" s="27" t="s">
        <v>145</v>
      </c>
      <c r="B60" s="28" t="s">
        <v>146</v>
      </c>
    </row>
    <row r="61" spans="1:2" ht="15">
      <c r="A61" s="27" t="s">
        <v>147</v>
      </c>
      <c r="B61" s="28" t="s">
        <v>148</v>
      </c>
    </row>
    <row r="62" spans="1:2" ht="15">
      <c r="A62" s="27" t="s">
        <v>149</v>
      </c>
      <c r="B62" s="28" t="s">
        <v>150</v>
      </c>
    </row>
    <row r="63" spans="1:2" ht="15">
      <c r="A63" s="27" t="s">
        <v>151</v>
      </c>
      <c r="B63" s="28" t="s">
        <v>152</v>
      </c>
    </row>
    <row r="64" spans="1:2" ht="15">
      <c r="A64" s="27" t="s">
        <v>153</v>
      </c>
      <c r="B64" s="28" t="s">
        <v>154</v>
      </c>
    </row>
    <row r="65" spans="1:2" ht="15">
      <c r="A65" s="27" t="s">
        <v>155</v>
      </c>
      <c r="B65" s="28" t="s">
        <v>156</v>
      </c>
    </row>
    <row r="66" spans="1:2" ht="15">
      <c r="A66" s="27" t="s">
        <v>157</v>
      </c>
      <c r="B66" s="28" t="s">
        <v>158</v>
      </c>
    </row>
    <row r="67" spans="1:2" ht="15">
      <c r="A67" s="27" t="s">
        <v>159</v>
      </c>
      <c r="B67" s="28" t="s">
        <v>160</v>
      </c>
    </row>
    <row r="68" spans="1:2" ht="15">
      <c r="A68" s="27" t="s">
        <v>161</v>
      </c>
      <c r="B68" s="28" t="s">
        <v>162</v>
      </c>
    </row>
    <row r="69" spans="1:2" ht="15">
      <c r="A69" s="27" t="s">
        <v>163</v>
      </c>
      <c r="B69" s="28" t="s">
        <v>164</v>
      </c>
    </row>
    <row r="70" spans="1:2" ht="15">
      <c r="A70" s="27" t="s">
        <v>165</v>
      </c>
      <c r="B70" s="28" t="s">
        <v>166</v>
      </c>
    </row>
    <row r="71" spans="1:2" ht="15">
      <c r="A71" s="27" t="s">
        <v>167</v>
      </c>
      <c r="B71" s="28" t="s">
        <v>168</v>
      </c>
    </row>
    <row r="72" spans="1:2" ht="15">
      <c r="A72" s="27" t="s">
        <v>169</v>
      </c>
      <c r="B72" s="28" t="s">
        <v>170</v>
      </c>
    </row>
    <row r="73" spans="1:2" ht="15">
      <c r="A73" s="27" t="s">
        <v>171</v>
      </c>
      <c r="B73" s="28" t="s">
        <v>172</v>
      </c>
    </row>
    <row r="74" spans="1:2" ht="15">
      <c r="A74" s="27" t="s">
        <v>173</v>
      </c>
      <c r="B74" s="28" t="s">
        <v>174</v>
      </c>
    </row>
    <row r="75" spans="1:2" ht="15">
      <c r="A75" s="27" t="s">
        <v>175</v>
      </c>
      <c r="B75" s="28" t="s">
        <v>176</v>
      </c>
    </row>
    <row r="76" spans="1:2" ht="15">
      <c r="A76" s="27" t="s">
        <v>177</v>
      </c>
      <c r="B76" s="28" t="s">
        <v>178</v>
      </c>
    </row>
    <row r="77" spans="1:2" ht="15">
      <c r="A77" s="27" t="s">
        <v>179</v>
      </c>
      <c r="B77" s="28" t="s">
        <v>180</v>
      </c>
    </row>
    <row r="78" spans="1:2" ht="15">
      <c r="A78" s="27" t="s">
        <v>181</v>
      </c>
      <c r="B78" s="28" t="s">
        <v>182</v>
      </c>
    </row>
    <row r="79" spans="1:2" ht="15">
      <c r="A79" s="27" t="s">
        <v>183</v>
      </c>
      <c r="B79" s="28" t="s">
        <v>184</v>
      </c>
    </row>
    <row r="80" spans="1:2" ht="15">
      <c r="A80" s="27" t="s">
        <v>185</v>
      </c>
      <c r="B80" s="28" t="s">
        <v>186</v>
      </c>
    </row>
    <row r="81" spans="1:2" ht="15">
      <c r="A81" s="27" t="s">
        <v>187</v>
      </c>
      <c r="B81" s="28" t="s">
        <v>188</v>
      </c>
    </row>
    <row r="82" spans="1:2" ht="15">
      <c r="A82" s="27" t="s">
        <v>189</v>
      </c>
      <c r="B82" s="28" t="s">
        <v>190</v>
      </c>
    </row>
    <row r="83" spans="1:2" ht="15">
      <c r="A83" s="27" t="s">
        <v>191</v>
      </c>
      <c r="B83" s="28" t="s">
        <v>192</v>
      </c>
    </row>
    <row r="84" spans="1:2" ht="15">
      <c r="A84" s="27" t="s">
        <v>193</v>
      </c>
      <c r="B84" s="28" t="s">
        <v>194</v>
      </c>
    </row>
    <row r="85" spans="1:2" ht="15">
      <c r="A85" s="27" t="s">
        <v>195</v>
      </c>
      <c r="B85" s="28" t="s">
        <v>196</v>
      </c>
    </row>
    <row r="86" spans="1:2" ht="15">
      <c r="A86" s="27" t="s">
        <v>197</v>
      </c>
      <c r="B86" s="28" t="s">
        <v>198</v>
      </c>
    </row>
    <row r="87" spans="1:2" ht="15">
      <c r="A87" s="27" t="s">
        <v>199</v>
      </c>
      <c r="B87" s="28" t="s">
        <v>200</v>
      </c>
    </row>
    <row r="88" spans="1:2" ht="15">
      <c r="A88" s="27" t="s">
        <v>201</v>
      </c>
      <c r="B88" s="28" t="s">
        <v>202</v>
      </c>
    </row>
    <row r="89" spans="1:2" ht="15">
      <c r="A89" s="27" t="s">
        <v>203</v>
      </c>
      <c r="B89" s="28" t="s">
        <v>204</v>
      </c>
    </row>
    <row r="90" spans="1:2" ht="15">
      <c r="A90" s="27" t="s">
        <v>205</v>
      </c>
      <c r="B90" s="28" t="s">
        <v>206</v>
      </c>
    </row>
    <row r="91" spans="1:2" ht="15">
      <c r="A91" s="27" t="s">
        <v>207</v>
      </c>
      <c r="B91" s="28" t="s">
        <v>208</v>
      </c>
    </row>
    <row r="92" spans="1:2" ht="15">
      <c r="A92" s="27" t="s">
        <v>209</v>
      </c>
      <c r="B92" s="28" t="s">
        <v>210</v>
      </c>
    </row>
    <row r="93" spans="1:2" ht="15">
      <c r="A93" s="27" t="s">
        <v>211</v>
      </c>
      <c r="B93" s="28" t="s">
        <v>212</v>
      </c>
    </row>
    <row r="94" spans="1:2" ht="15">
      <c r="A94" s="27" t="s">
        <v>213</v>
      </c>
      <c r="B94" s="28" t="s">
        <v>214</v>
      </c>
    </row>
    <row r="95" spans="1:2" ht="15">
      <c r="A95" s="27" t="s">
        <v>215</v>
      </c>
      <c r="B95" s="28" t="s">
        <v>216</v>
      </c>
    </row>
    <row r="96" spans="1:2" ht="15">
      <c r="A96" s="27" t="s">
        <v>217</v>
      </c>
      <c r="B96" s="28" t="s">
        <v>218</v>
      </c>
    </row>
    <row r="97" spans="1:2" ht="15">
      <c r="A97" s="27" t="s">
        <v>219</v>
      </c>
      <c r="B97" s="28" t="s">
        <v>220</v>
      </c>
    </row>
    <row r="98" spans="1:2" ht="15">
      <c r="A98" s="27" t="s">
        <v>221</v>
      </c>
      <c r="B98" s="28" t="s">
        <v>222</v>
      </c>
    </row>
    <row r="99" spans="1:2" ht="15">
      <c r="A99" s="27" t="s">
        <v>223</v>
      </c>
      <c r="B99" s="28" t="s">
        <v>224</v>
      </c>
    </row>
    <row r="100" spans="1:2" ht="15">
      <c r="A100" s="27" t="s">
        <v>225</v>
      </c>
      <c r="B100" s="28" t="s">
        <v>226</v>
      </c>
    </row>
    <row r="101" spans="1:2" ht="15">
      <c r="A101" s="27" t="s">
        <v>227</v>
      </c>
      <c r="B101" s="28" t="s">
        <v>228</v>
      </c>
    </row>
    <row r="102" spans="1:2" ht="15">
      <c r="A102" s="27" t="s">
        <v>229</v>
      </c>
      <c r="B102" s="28" t="s">
        <v>230</v>
      </c>
    </row>
    <row r="103" spans="1:2" ht="15">
      <c r="A103" s="27" t="s">
        <v>231</v>
      </c>
      <c r="B103" s="28" t="s">
        <v>232</v>
      </c>
    </row>
    <row r="104" spans="1:2" ht="15">
      <c r="A104" s="27" t="s">
        <v>233</v>
      </c>
      <c r="B104" s="28" t="s">
        <v>234</v>
      </c>
    </row>
    <row r="105" spans="1:2" ht="15">
      <c r="A105" s="27" t="s">
        <v>235</v>
      </c>
      <c r="B105" s="28" t="s">
        <v>236</v>
      </c>
    </row>
    <row r="106" spans="1:2" ht="15">
      <c r="A106" s="27" t="s">
        <v>237</v>
      </c>
      <c r="B106" s="28" t="s">
        <v>238</v>
      </c>
    </row>
    <row r="107" spans="1:2" ht="15">
      <c r="A107" s="27" t="s">
        <v>239</v>
      </c>
      <c r="B107" s="28" t="s">
        <v>240</v>
      </c>
    </row>
    <row r="108" spans="1:2" ht="15">
      <c r="A108" s="27" t="s">
        <v>241</v>
      </c>
      <c r="B108" s="28" t="s">
        <v>242</v>
      </c>
    </row>
    <row r="109" spans="1:2" ht="15">
      <c r="A109" s="27" t="s">
        <v>243</v>
      </c>
      <c r="B109" s="28" t="s">
        <v>244</v>
      </c>
    </row>
    <row r="110" spans="1:2" ht="15">
      <c r="A110" s="27" t="s">
        <v>245</v>
      </c>
      <c r="B110" s="28" t="s">
        <v>246</v>
      </c>
    </row>
    <row r="111" spans="1:2" ht="15">
      <c r="A111" s="27" t="s">
        <v>247</v>
      </c>
      <c r="B111" s="28" t="s">
        <v>248</v>
      </c>
    </row>
    <row r="112" spans="1:2" ht="15">
      <c r="A112" s="27" t="s">
        <v>249</v>
      </c>
      <c r="B112" s="28" t="s">
        <v>250</v>
      </c>
    </row>
    <row r="113" spans="1:2" ht="15">
      <c r="A113" s="27" t="s">
        <v>251</v>
      </c>
      <c r="B113" s="28" t="s">
        <v>252</v>
      </c>
    </row>
    <row r="114" spans="1:2" ht="15">
      <c r="A114" s="27" t="s">
        <v>253</v>
      </c>
      <c r="B114" s="28" t="s">
        <v>254</v>
      </c>
    </row>
    <row r="115" spans="1:2" ht="15">
      <c r="A115" s="27" t="s">
        <v>255</v>
      </c>
      <c r="B115" s="28" t="s">
        <v>256</v>
      </c>
    </row>
    <row r="116" spans="1:2" ht="15">
      <c r="A116" s="27" t="s">
        <v>257</v>
      </c>
      <c r="B116" s="28" t="s">
        <v>258</v>
      </c>
    </row>
    <row r="117" spans="1:2" ht="15">
      <c r="A117" s="27" t="s">
        <v>259</v>
      </c>
      <c r="B117" s="28" t="s">
        <v>260</v>
      </c>
    </row>
    <row r="118" spans="1:2" ht="15">
      <c r="A118" s="27" t="s">
        <v>261</v>
      </c>
      <c r="B118" s="28" t="s">
        <v>262</v>
      </c>
    </row>
    <row r="119" spans="1:2" ht="15">
      <c r="A119" s="27" t="s">
        <v>263</v>
      </c>
      <c r="B119" s="28" t="s">
        <v>264</v>
      </c>
    </row>
    <row r="120" spans="1:2" ht="15">
      <c r="A120" s="27" t="s">
        <v>265</v>
      </c>
      <c r="B120" s="28" t="s">
        <v>266</v>
      </c>
    </row>
    <row r="121" spans="1:2" ht="15">
      <c r="A121" s="27" t="s">
        <v>267</v>
      </c>
      <c r="B121" s="28" t="s">
        <v>268</v>
      </c>
    </row>
    <row r="122" spans="1:2" ht="15">
      <c r="A122" s="27" t="s">
        <v>269</v>
      </c>
      <c r="B122" s="28" t="s">
        <v>270</v>
      </c>
    </row>
    <row r="123" spans="1:2" ht="15">
      <c r="A123" s="27" t="s">
        <v>271</v>
      </c>
      <c r="B123" s="28" t="s">
        <v>272</v>
      </c>
    </row>
    <row r="124" spans="1:2" ht="15">
      <c r="A124" s="27" t="s">
        <v>273</v>
      </c>
      <c r="B124" s="28" t="s">
        <v>274</v>
      </c>
    </row>
    <row r="125" spans="1:2" ht="15">
      <c r="A125" s="27" t="s">
        <v>275</v>
      </c>
      <c r="B125" s="28" t="s">
        <v>276</v>
      </c>
    </row>
    <row r="126" spans="1:2" ht="15">
      <c r="A126" s="27" t="s">
        <v>277</v>
      </c>
      <c r="B126" s="28" t="s">
        <v>278</v>
      </c>
    </row>
    <row r="127" spans="1:2" ht="15">
      <c r="A127" s="27" t="s">
        <v>279</v>
      </c>
      <c r="B127" s="28" t="s">
        <v>280</v>
      </c>
    </row>
    <row r="128" spans="1:2" ht="15">
      <c r="A128" s="27" t="s">
        <v>281</v>
      </c>
      <c r="B128" s="28" t="s">
        <v>282</v>
      </c>
    </row>
    <row r="129" spans="1:2" ht="15">
      <c r="A129" s="27" t="s">
        <v>283</v>
      </c>
      <c r="B129" s="28" t="s">
        <v>284</v>
      </c>
    </row>
    <row r="130" spans="1:2" ht="15">
      <c r="A130" s="27" t="s">
        <v>285</v>
      </c>
      <c r="B130" s="28" t="s">
        <v>286</v>
      </c>
    </row>
    <row r="131" spans="1:2" ht="15">
      <c r="A131" s="27" t="s">
        <v>287</v>
      </c>
      <c r="B131" s="28" t="s">
        <v>288</v>
      </c>
    </row>
    <row r="132" spans="1:2" ht="15">
      <c r="A132" s="27" t="s">
        <v>289</v>
      </c>
      <c r="B132" s="28" t="s">
        <v>290</v>
      </c>
    </row>
    <row r="133" spans="1:2" ht="15">
      <c r="A133" s="27" t="s">
        <v>291</v>
      </c>
      <c r="B133" s="28" t="s">
        <v>292</v>
      </c>
    </row>
    <row r="134" spans="1:2" ht="15">
      <c r="A134" s="27" t="s">
        <v>293</v>
      </c>
      <c r="B134" s="28" t="s">
        <v>294</v>
      </c>
    </row>
    <row r="135" spans="1:2" ht="15">
      <c r="A135" s="27" t="s">
        <v>295</v>
      </c>
      <c r="B135" s="28" t="s">
        <v>296</v>
      </c>
    </row>
    <row r="136" spans="1:2" ht="15">
      <c r="A136" s="27" t="s">
        <v>297</v>
      </c>
      <c r="B136" s="28" t="s">
        <v>298</v>
      </c>
    </row>
    <row r="137" spans="1:2" ht="15">
      <c r="A137" s="27" t="s">
        <v>299</v>
      </c>
      <c r="B137" s="28" t="s">
        <v>300</v>
      </c>
    </row>
    <row r="138" spans="1:2" ht="15">
      <c r="A138" s="27" t="s">
        <v>301</v>
      </c>
      <c r="B138" s="28" t="s">
        <v>302</v>
      </c>
    </row>
    <row r="139" spans="1:2" ht="15">
      <c r="A139" s="27" t="s">
        <v>303</v>
      </c>
      <c r="B139" s="28" t="s">
        <v>304</v>
      </c>
    </row>
    <row r="140" spans="1:2" ht="15">
      <c r="A140" s="27" t="s">
        <v>305</v>
      </c>
      <c r="B140" s="28" t="s">
        <v>306</v>
      </c>
    </row>
    <row r="141" spans="1:2" ht="15">
      <c r="A141" s="27" t="s">
        <v>307</v>
      </c>
      <c r="B141" s="28" t="s">
        <v>308</v>
      </c>
    </row>
    <row r="142" spans="1:2" ht="15">
      <c r="A142" s="27" t="s">
        <v>309</v>
      </c>
      <c r="B142" s="28" t="s">
        <v>310</v>
      </c>
    </row>
    <row r="143" spans="1:2" ht="15">
      <c r="A143" s="27" t="s">
        <v>311</v>
      </c>
      <c r="B143" s="28" t="s">
        <v>312</v>
      </c>
    </row>
    <row r="144" spans="1:2" ht="15">
      <c r="A144" s="27" t="s">
        <v>313</v>
      </c>
      <c r="B144" s="28" t="s">
        <v>314</v>
      </c>
    </row>
    <row r="145" spans="1:2" ht="15">
      <c r="A145" s="27" t="s">
        <v>315</v>
      </c>
      <c r="B145" s="28" t="s">
        <v>316</v>
      </c>
    </row>
    <row r="146" spans="1:2" ht="15">
      <c r="A146" s="27" t="s">
        <v>317</v>
      </c>
      <c r="B146" s="28" t="s">
        <v>318</v>
      </c>
    </row>
    <row r="147" spans="1:2" ht="15">
      <c r="A147" s="27" t="s">
        <v>319</v>
      </c>
      <c r="B147" s="28" t="s">
        <v>320</v>
      </c>
    </row>
    <row r="148" spans="1:2" ht="15">
      <c r="A148" s="27" t="s">
        <v>321</v>
      </c>
      <c r="B148" s="28" t="s">
        <v>322</v>
      </c>
    </row>
    <row r="149" spans="1:2" ht="15">
      <c r="A149" s="27" t="s">
        <v>323</v>
      </c>
      <c r="B149" s="28" t="s">
        <v>324</v>
      </c>
    </row>
    <row r="150" spans="1:2" ht="15">
      <c r="A150" s="27" t="s">
        <v>325</v>
      </c>
      <c r="B150" s="28" t="s">
        <v>326</v>
      </c>
    </row>
    <row r="151" spans="1:2" ht="15">
      <c r="A151" s="27" t="s">
        <v>327</v>
      </c>
      <c r="B151" s="28" t="s">
        <v>328</v>
      </c>
    </row>
    <row r="152" spans="1:2" ht="15">
      <c r="A152" s="27" t="s">
        <v>329</v>
      </c>
      <c r="B152" s="28" t="s">
        <v>330</v>
      </c>
    </row>
    <row r="153" spans="1:2" ht="15">
      <c r="A153" s="27" t="s">
        <v>331</v>
      </c>
      <c r="B153" s="28" t="s">
        <v>332</v>
      </c>
    </row>
    <row r="154" spans="1:2" ht="15">
      <c r="A154" s="27" t="s">
        <v>333</v>
      </c>
      <c r="B154" s="28" t="s">
        <v>334</v>
      </c>
    </row>
    <row r="155" spans="1:2" ht="15">
      <c r="A155" s="27" t="s">
        <v>335</v>
      </c>
      <c r="B155" s="28" t="s">
        <v>336</v>
      </c>
    </row>
    <row r="156" spans="1:2" ht="15">
      <c r="A156" s="27" t="s">
        <v>337</v>
      </c>
      <c r="B156" s="28" t="s">
        <v>338</v>
      </c>
    </row>
    <row r="157" spans="1:2" ht="15">
      <c r="A157" s="27" t="s">
        <v>339</v>
      </c>
      <c r="B157" s="28" t="s">
        <v>340</v>
      </c>
    </row>
    <row r="158" spans="1:2" ht="15">
      <c r="A158" s="27" t="s">
        <v>341</v>
      </c>
      <c r="B158" s="28" t="s">
        <v>342</v>
      </c>
    </row>
    <row r="159" spans="1:2" ht="15">
      <c r="A159" s="27" t="s">
        <v>343</v>
      </c>
      <c r="B159" s="28" t="s">
        <v>344</v>
      </c>
    </row>
    <row r="160" spans="1:2" ht="15">
      <c r="A160" s="27" t="s">
        <v>345</v>
      </c>
      <c r="B160" s="28" t="s">
        <v>346</v>
      </c>
    </row>
    <row r="161" spans="1:2" ht="15">
      <c r="A161" s="27" t="s">
        <v>347</v>
      </c>
      <c r="B161" s="28" t="s">
        <v>348</v>
      </c>
    </row>
    <row r="162" spans="1:2" ht="15">
      <c r="A162" s="27" t="s">
        <v>349</v>
      </c>
      <c r="B162" s="28" t="s">
        <v>350</v>
      </c>
    </row>
    <row r="163" spans="1:2" ht="15">
      <c r="A163" s="27" t="s">
        <v>351</v>
      </c>
      <c r="B163" s="28" t="s">
        <v>352</v>
      </c>
    </row>
    <row r="164" spans="1:2" ht="15">
      <c r="A164" s="27" t="s">
        <v>353</v>
      </c>
      <c r="B164" s="28" t="s">
        <v>354</v>
      </c>
    </row>
    <row r="165" spans="1:2" ht="15">
      <c r="A165" s="29" t="s">
        <v>355</v>
      </c>
      <c r="B165" s="30" t="s">
        <v>356</v>
      </c>
    </row>
    <row r="166" spans="1:2" ht="15">
      <c r="A166" s="27" t="s">
        <v>357</v>
      </c>
      <c r="B166" s="28" t="s">
        <v>358</v>
      </c>
    </row>
    <row r="167" spans="1:2" ht="15">
      <c r="A167" s="27" t="s">
        <v>359</v>
      </c>
      <c r="B167" s="28" t="s">
        <v>360</v>
      </c>
    </row>
    <row r="168" spans="1:2" ht="15">
      <c r="A168" s="27" t="s">
        <v>361</v>
      </c>
      <c r="B168" s="28" t="s">
        <v>362</v>
      </c>
    </row>
    <row r="169" spans="1:2" ht="15">
      <c r="A169" s="27" t="s">
        <v>363</v>
      </c>
      <c r="B169" s="28" t="s">
        <v>364</v>
      </c>
    </row>
    <row r="170" spans="1:2" ht="15">
      <c r="A170" s="27" t="s">
        <v>365</v>
      </c>
      <c r="B170" s="28" t="s">
        <v>366</v>
      </c>
    </row>
    <row r="171" spans="1:2" ht="15">
      <c r="A171" s="27" t="s">
        <v>367</v>
      </c>
      <c r="B171" s="28" t="s">
        <v>368</v>
      </c>
    </row>
    <row r="172" spans="1:2" ht="15">
      <c r="A172" s="27" t="s">
        <v>369</v>
      </c>
      <c r="B172" s="28" t="s">
        <v>370</v>
      </c>
    </row>
    <row r="173" spans="1:2" ht="15">
      <c r="A173" s="27" t="s">
        <v>371</v>
      </c>
      <c r="B173" s="28" t="s">
        <v>372</v>
      </c>
    </row>
    <row r="174" spans="1:2" ht="15">
      <c r="A174" s="27" t="s">
        <v>373</v>
      </c>
      <c r="B174" s="28" t="s">
        <v>374</v>
      </c>
    </row>
    <row r="175" spans="1:2" ht="15">
      <c r="A175" s="27" t="s">
        <v>375</v>
      </c>
      <c r="B175" s="28" t="s">
        <v>376</v>
      </c>
    </row>
    <row r="176" spans="1:2" ht="15">
      <c r="A176" s="27" t="s">
        <v>377</v>
      </c>
      <c r="B176" s="28" t="s">
        <v>378</v>
      </c>
    </row>
    <row r="177" spans="1:2" ht="15">
      <c r="A177" s="27" t="s">
        <v>379</v>
      </c>
      <c r="B177" s="28" t="s">
        <v>380</v>
      </c>
    </row>
    <row r="178" spans="1:2" ht="15">
      <c r="A178" s="27" t="s">
        <v>381</v>
      </c>
      <c r="B178" s="28" t="s">
        <v>382</v>
      </c>
    </row>
    <row r="179" spans="1:2" ht="15">
      <c r="A179" s="27" t="s">
        <v>383</v>
      </c>
      <c r="B179" s="28" t="s">
        <v>384</v>
      </c>
    </row>
    <row r="180" spans="1:2" ht="15">
      <c r="A180" s="27" t="s">
        <v>385</v>
      </c>
      <c r="B180" s="28" t="s">
        <v>386</v>
      </c>
    </row>
    <row r="181" spans="1:2" ht="15">
      <c r="A181" s="27" t="s">
        <v>387</v>
      </c>
      <c r="B181" s="28" t="s">
        <v>388</v>
      </c>
    </row>
    <row r="182" spans="1:2" ht="15">
      <c r="A182" s="27" t="s">
        <v>389</v>
      </c>
      <c r="B182" s="28" t="s">
        <v>390</v>
      </c>
    </row>
    <row r="183" spans="1:2" ht="15">
      <c r="A183" s="27" t="s">
        <v>391</v>
      </c>
      <c r="B183" s="28" t="s">
        <v>392</v>
      </c>
    </row>
    <row r="184" spans="1:2" ht="15">
      <c r="A184" s="27" t="s">
        <v>393</v>
      </c>
      <c r="B184" s="28" t="s">
        <v>394</v>
      </c>
    </row>
    <row r="185" spans="1:2" ht="15">
      <c r="A185" s="27" t="s">
        <v>395</v>
      </c>
      <c r="B185" s="28" t="s">
        <v>396</v>
      </c>
    </row>
    <row r="186" spans="1:2" ht="15">
      <c r="A186" s="27" t="s">
        <v>397</v>
      </c>
      <c r="B186" s="28" t="s">
        <v>398</v>
      </c>
    </row>
    <row r="187" spans="1:2" ht="15">
      <c r="A187" s="27" t="s">
        <v>399</v>
      </c>
      <c r="B187" s="28" t="s">
        <v>400</v>
      </c>
    </row>
    <row r="188" spans="1:2" ht="15">
      <c r="A188" s="27" t="s">
        <v>401</v>
      </c>
      <c r="B188" s="28" t="s">
        <v>402</v>
      </c>
    </row>
    <row r="189" spans="1:2" ht="15">
      <c r="A189" s="27" t="s">
        <v>403</v>
      </c>
      <c r="B189" s="28" t="s">
        <v>404</v>
      </c>
    </row>
    <row r="190" spans="1:2" ht="15">
      <c r="A190" s="27" t="s">
        <v>405</v>
      </c>
      <c r="B190" s="28" t="s">
        <v>406</v>
      </c>
    </row>
    <row r="191" spans="1:2" ht="15">
      <c r="A191" s="27" t="s">
        <v>407</v>
      </c>
      <c r="B191" s="28" t="s">
        <v>408</v>
      </c>
    </row>
    <row r="192" spans="1:2" ht="15">
      <c r="A192" s="27" t="s">
        <v>409</v>
      </c>
      <c r="B192" s="28" t="s">
        <v>410</v>
      </c>
    </row>
    <row r="193" spans="1:2" ht="15">
      <c r="A193" s="27" t="s">
        <v>411</v>
      </c>
      <c r="B193" s="28" t="s">
        <v>412</v>
      </c>
    </row>
    <row r="194" spans="1:2" ht="15">
      <c r="A194" s="27" t="s">
        <v>413</v>
      </c>
      <c r="B194" s="28" t="s">
        <v>414</v>
      </c>
    </row>
    <row r="195" spans="1:2" ht="15">
      <c r="A195" s="27" t="s">
        <v>415</v>
      </c>
      <c r="B195" s="28" t="s">
        <v>416</v>
      </c>
    </row>
    <row r="196" spans="1:2" ht="15">
      <c r="A196" s="27" t="s">
        <v>417</v>
      </c>
      <c r="B196" s="28" t="s">
        <v>418</v>
      </c>
    </row>
    <row r="197" spans="1:2" ht="15">
      <c r="A197" s="27" t="s">
        <v>419</v>
      </c>
      <c r="B197" s="28" t="s">
        <v>420</v>
      </c>
    </row>
    <row r="198" spans="1:2" ht="15">
      <c r="A198" s="27" t="s">
        <v>421</v>
      </c>
      <c r="B198" s="28" t="s">
        <v>422</v>
      </c>
    </row>
    <row r="199" spans="1:2" ht="15">
      <c r="A199" s="27" t="s">
        <v>423</v>
      </c>
      <c r="B199" s="28" t="s">
        <v>424</v>
      </c>
    </row>
    <row r="200" spans="1:2" ht="15">
      <c r="A200" s="27" t="s">
        <v>425</v>
      </c>
      <c r="B200" s="28" t="s">
        <v>426</v>
      </c>
    </row>
    <row r="201" spans="1:2" ht="15">
      <c r="A201" s="27" t="s">
        <v>427</v>
      </c>
      <c r="B201" s="28" t="s">
        <v>428</v>
      </c>
    </row>
    <row r="202" spans="1:2" ht="15">
      <c r="A202" s="27" t="s">
        <v>429</v>
      </c>
      <c r="B202" s="28" t="s">
        <v>430</v>
      </c>
    </row>
    <row r="203" spans="1:2" ht="15">
      <c r="A203" s="27" t="s">
        <v>431</v>
      </c>
      <c r="B203" s="28" t="s">
        <v>432</v>
      </c>
    </row>
    <row r="204" spans="1:2" ht="15">
      <c r="A204" s="27" t="s">
        <v>433</v>
      </c>
      <c r="B204" s="28" t="s">
        <v>434</v>
      </c>
    </row>
    <row r="205" spans="1:2" ht="15">
      <c r="A205" s="27" t="s">
        <v>435</v>
      </c>
      <c r="B205" s="28" t="s">
        <v>436</v>
      </c>
    </row>
    <row r="206" spans="1:2" ht="15">
      <c r="A206" s="27" t="s">
        <v>437</v>
      </c>
      <c r="B206" s="28" t="s">
        <v>438</v>
      </c>
    </row>
    <row r="207" spans="1:2" ht="15">
      <c r="A207" s="27" t="s">
        <v>439</v>
      </c>
      <c r="B207" s="28" t="s">
        <v>440</v>
      </c>
    </row>
    <row r="208" spans="1:2" ht="15">
      <c r="A208" s="27" t="s">
        <v>441</v>
      </c>
      <c r="B208" s="28" t="s">
        <v>442</v>
      </c>
    </row>
    <row r="209" spans="1:2" ht="15">
      <c r="A209" s="27" t="s">
        <v>443</v>
      </c>
      <c r="B209" s="28" t="s">
        <v>444</v>
      </c>
    </row>
    <row r="210" spans="1:2" ht="15">
      <c r="A210" s="27" t="s">
        <v>445</v>
      </c>
      <c r="B210" s="28" t="s">
        <v>446</v>
      </c>
    </row>
    <row r="211" spans="1:2" ht="15">
      <c r="A211" s="27" t="s">
        <v>447</v>
      </c>
      <c r="B211" s="28" t="s">
        <v>448</v>
      </c>
    </row>
    <row r="212" spans="1:2" ht="15">
      <c r="A212" s="27" t="s">
        <v>449</v>
      </c>
      <c r="B212" s="28" t="s">
        <v>450</v>
      </c>
    </row>
    <row r="213" spans="1:2" ht="15">
      <c r="A213" s="27" t="s">
        <v>451</v>
      </c>
      <c r="B213" s="28" t="s">
        <v>452</v>
      </c>
    </row>
    <row r="214" spans="1:2" ht="15">
      <c r="A214" s="27" t="s">
        <v>453</v>
      </c>
      <c r="B214" s="28" t="s">
        <v>454</v>
      </c>
    </row>
    <row r="215" spans="1:2" ht="15">
      <c r="A215" s="27" t="s">
        <v>455</v>
      </c>
      <c r="B215" s="28" t="s">
        <v>456</v>
      </c>
    </row>
    <row r="216" spans="1:2" ht="15">
      <c r="A216" s="27" t="s">
        <v>457</v>
      </c>
      <c r="B216" s="28" t="s">
        <v>458</v>
      </c>
    </row>
    <row r="217" spans="1:2" ht="15">
      <c r="A217" s="27" t="s">
        <v>459</v>
      </c>
      <c r="B217" s="28" t="s">
        <v>460</v>
      </c>
    </row>
    <row r="218" spans="1:2" ht="15">
      <c r="A218" s="27" t="s">
        <v>461</v>
      </c>
      <c r="B218" s="28" t="s">
        <v>462</v>
      </c>
    </row>
    <row r="219" spans="1:2" ht="15">
      <c r="A219" s="27" t="s">
        <v>463</v>
      </c>
      <c r="B219" s="28" t="s">
        <v>464</v>
      </c>
    </row>
    <row r="220" spans="1:2" ht="15">
      <c r="A220" s="31" t="s">
        <v>465</v>
      </c>
      <c r="B220" s="32" t="s">
        <v>466</v>
      </c>
    </row>
    <row r="221" spans="1:2" ht="15">
      <c r="A221" s="31" t="s">
        <v>467</v>
      </c>
      <c r="B221" s="32" t="s">
        <v>468</v>
      </c>
    </row>
    <row r="222" spans="1:2" ht="15">
      <c r="A222" s="31" t="s">
        <v>469</v>
      </c>
      <c r="B222" s="32" t="s">
        <v>470</v>
      </c>
    </row>
    <row r="223" spans="1:2" ht="15">
      <c r="A223" s="31" t="s">
        <v>471</v>
      </c>
      <c r="B223" s="32" t="s">
        <v>472</v>
      </c>
    </row>
    <row r="224" spans="1:2" ht="15">
      <c r="A224" s="31" t="s">
        <v>473</v>
      </c>
      <c r="B224" s="32" t="s">
        <v>474</v>
      </c>
    </row>
    <row r="225" spans="1:2" ht="15">
      <c r="A225" s="31" t="s">
        <v>475</v>
      </c>
      <c r="B225" s="32" t="s">
        <v>476</v>
      </c>
    </row>
    <row r="226" spans="1:2" ht="15">
      <c r="A226" s="31" t="s">
        <v>477</v>
      </c>
      <c r="B226" s="32" t="s">
        <v>478</v>
      </c>
    </row>
    <row r="227" spans="1:2" ht="15">
      <c r="A227" s="31" t="s">
        <v>479</v>
      </c>
      <c r="B227" s="32" t="s">
        <v>480</v>
      </c>
    </row>
    <row r="228" spans="1:2" ht="15">
      <c r="A228" s="31" t="s">
        <v>481</v>
      </c>
      <c r="B228" s="32" t="s">
        <v>482</v>
      </c>
    </row>
    <row r="229" spans="1:2" ht="15">
      <c r="A229" s="31" t="s">
        <v>483</v>
      </c>
      <c r="B229" s="32" t="s">
        <v>484</v>
      </c>
    </row>
    <row r="230" spans="1:2" ht="15">
      <c r="A230" s="31" t="s">
        <v>485</v>
      </c>
      <c r="B230" s="32" t="s">
        <v>486</v>
      </c>
    </row>
    <row r="231" spans="1:2" ht="15">
      <c r="A231" s="31" t="s">
        <v>487</v>
      </c>
      <c r="B231" s="32" t="s">
        <v>488</v>
      </c>
    </row>
    <row r="232" spans="1:2" ht="15">
      <c r="A232" s="31" t="s">
        <v>489</v>
      </c>
      <c r="B232" s="32" t="s">
        <v>490</v>
      </c>
    </row>
    <row r="233" spans="1:2" ht="15">
      <c r="A233" s="31" t="s">
        <v>491</v>
      </c>
      <c r="B233" s="32" t="s">
        <v>492</v>
      </c>
    </row>
    <row r="234" spans="1:2" ht="15">
      <c r="A234" s="31" t="s">
        <v>493</v>
      </c>
      <c r="B234" s="32" t="s">
        <v>494</v>
      </c>
    </row>
    <row r="235" spans="1:2" ht="15">
      <c r="A235" s="31" t="s">
        <v>495</v>
      </c>
      <c r="B235" s="32" t="s">
        <v>496</v>
      </c>
    </row>
    <row r="236" spans="1:2" ht="15">
      <c r="A236" s="31" t="s">
        <v>497</v>
      </c>
      <c r="B236" s="32" t="s">
        <v>498</v>
      </c>
    </row>
    <row r="237" spans="1:2" ht="15">
      <c r="A237" s="31" t="s">
        <v>499</v>
      </c>
      <c r="B237" s="32" t="s">
        <v>500</v>
      </c>
    </row>
    <row r="238" spans="1:2" ht="15">
      <c r="A238" s="31" t="s">
        <v>501</v>
      </c>
      <c r="B238" s="32" t="s">
        <v>502</v>
      </c>
    </row>
    <row r="239" spans="1:2" ht="15">
      <c r="A239" s="31" t="s">
        <v>503</v>
      </c>
      <c r="B239" s="32" t="s">
        <v>504</v>
      </c>
    </row>
    <row r="240" spans="1:2" ht="15">
      <c r="A240" s="31" t="s">
        <v>505</v>
      </c>
      <c r="B240" s="32" t="s">
        <v>506</v>
      </c>
    </row>
    <row r="241" spans="1:2" ht="15">
      <c r="A241" s="31" t="s">
        <v>507</v>
      </c>
      <c r="B241" s="32" t="s">
        <v>508</v>
      </c>
    </row>
    <row r="242" spans="1:2" ht="15">
      <c r="A242" s="31" t="s">
        <v>509</v>
      </c>
      <c r="B242" s="32" t="s">
        <v>510</v>
      </c>
    </row>
    <row r="243" spans="1:2" ht="15">
      <c r="A243" s="31" t="s">
        <v>511</v>
      </c>
      <c r="B243" s="32" t="s">
        <v>512</v>
      </c>
    </row>
    <row r="244" spans="1:2" ht="15">
      <c r="A244" s="31" t="s">
        <v>513</v>
      </c>
      <c r="B244" s="32" t="s">
        <v>514</v>
      </c>
    </row>
    <row r="245" spans="1:2" ht="15">
      <c r="A245" s="31" t="s">
        <v>519</v>
      </c>
      <c r="B245" s="32" t="s">
        <v>515</v>
      </c>
    </row>
    <row r="246" spans="1:2" ht="15">
      <c r="A246" s="31" t="s">
        <v>520</v>
      </c>
      <c r="B246" s="32" t="s">
        <v>516</v>
      </c>
    </row>
    <row r="247" spans="1:2" ht="15">
      <c r="A247" s="31" t="s">
        <v>521</v>
      </c>
      <c r="B247" s="32" t="s">
        <v>517</v>
      </c>
    </row>
    <row r="248" spans="1:2" ht="15">
      <c r="A248" s="31" t="s">
        <v>522</v>
      </c>
      <c r="B248" s="32" t="s">
        <v>518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66DE-F3C2-4358-91EB-DEA4616B0349}">
  <sheetPr>
    <pageSetUpPr fitToPage="1"/>
  </sheetPr>
  <dimension ref="A1:Q72"/>
  <sheetViews>
    <sheetView showFormulas="1" topLeftCell="D1" zoomScaleNormal="100" zoomScaleSheetLayoutView="42" zoomScalePageLayoutView="80" workbookViewId="0">
      <selection activeCell="N48" sqref="N48"/>
    </sheetView>
  </sheetViews>
  <sheetFormatPr baseColWidth="10" defaultColWidth="11.42578125" defaultRowHeight="15"/>
  <cols>
    <col min="1" max="1" width="3" style="39" customWidth="1"/>
    <col min="2" max="2" width="11.42578125" style="39" customWidth="1"/>
    <col min="3" max="3" width="11.85546875" style="39" hidden="1" customWidth="1"/>
    <col min="4" max="4" width="5.7109375" style="42" customWidth="1"/>
    <col min="5" max="5" width="8.5703125" style="42" hidden="1" customWidth="1"/>
    <col min="6" max="6" width="19" style="42" customWidth="1"/>
    <col min="7" max="7" width="9.7109375" style="42" hidden="1" customWidth="1"/>
    <col min="8" max="8" width="5" style="39" customWidth="1"/>
    <col min="9" max="9" width="14.5703125" style="39" customWidth="1"/>
    <col min="10" max="10" width="16.85546875" style="39" customWidth="1"/>
    <col min="11" max="11" width="10.42578125" style="39" customWidth="1"/>
    <col min="12" max="12" width="0.85546875" style="39" hidden="1" customWidth="1"/>
    <col min="13" max="13" width="7.7109375" style="39" customWidth="1"/>
    <col min="14" max="14" width="6.140625" style="39" customWidth="1"/>
    <col min="15" max="15" width="6.140625" style="39" hidden="1" customWidth="1"/>
    <col min="16" max="16384" width="11.42578125" style="39"/>
  </cols>
  <sheetData>
    <row r="1" spans="1:17" ht="24.95" customHeight="1">
      <c r="A1" s="177" t="s">
        <v>538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7" ht="24.95" customHeight="1">
      <c r="A2" s="178" t="s">
        <v>539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7" ht="24.95" customHeight="1">
      <c r="A3" s="178" t="s">
        <v>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7">
      <c r="A4" s="40"/>
      <c r="B4" s="41"/>
    </row>
    <row r="5" spans="1:17" ht="45" customHeight="1">
      <c r="A5" s="43" t="s">
        <v>540</v>
      </c>
      <c r="B5" s="43" t="s">
        <v>541</v>
      </c>
      <c r="C5" s="43" t="s">
        <v>542</v>
      </c>
      <c r="D5" s="43" t="s">
        <v>543</v>
      </c>
      <c r="E5" s="43" t="s">
        <v>544</v>
      </c>
      <c r="F5" s="43" t="s">
        <v>545</v>
      </c>
      <c r="G5" s="43" t="s">
        <v>546</v>
      </c>
      <c r="H5" s="43" t="s">
        <v>547</v>
      </c>
      <c r="I5" s="43" t="s">
        <v>548</v>
      </c>
      <c r="J5" s="43" t="s">
        <v>549</v>
      </c>
      <c r="K5" s="43" t="s">
        <v>550</v>
      </c>
      <c r="L5" s="43" t="s">
        <v>551</v>
      </c>
      <c r="M5" s="43" t="s">
        <v>552</v>
      </c>
      <c r="N5" s="43" t="s">
        <v>553</v>
      </c>
      <c r="O5" s="43" t="s">
        <v>554</v>
      </c>
    </row>
    <row r="6" spans="1:17" ht="66" customHeight="1">
      <c r="A6" s="44">
        <v>1</v>
      </c>
      <c r="B6" s="45" t="s">
        <v>555</v>
      </c>
      <c r="C6" s="45" t="s">
        <v>556</v>
      </c>
      <c r="D6" s="86" t="s">
        <v>557</v>
      </c>
      <c r="E6" s="46" t="s">
        <v>558</v>
      </c>
      <c r="F6" s="47" t="s">
        <v>559</v>
      </c>
      <c r="G6" s="47"/>
      <c r="H6" s="45" t="s">
        <v>560</v>
      </c>
      <c r="I6" s="48" t="s">
        <v>561</v>
      </c>
      <c r="J6" s="49" t="s">
        <v>562</v>
      </c>
      <c r="K6" s="48" t="s">
        <v>563</v>
      </c>
      <c r="L6" s="48" t="s">
        <v>563</v>
      </c>
      <c r="M6" s="46" t="s">
        <v>564</v>
      </c>
      <c r="N6" s="50">
        <v>1</v>
      </c>
      <c r="O6" s="51">
        <v>1</v>
      </c>
    </row>
    <row r="7" spans="1:17" ht="66" customHeight="1">
      <c r="A7" s="52">
        <v>2</v>
      </c>
      <c r="B7" s="53" t="s">
        <v>565</v>
      </c>
      <c r="C7" s="53" t="s">
        <v>566</v>
      </c>
      <c r="D7" s="86" t="s">
        <v>557</v>
      </c>
      <c r="E7" s="54" t="s">
        <v>558</v>
      </c>
      <c r="F7" s="55" t="s">
        <v>568</v>
      </c>
      <c r="G7" s="55"/>
      <c r="H7" s="53" t="s">
        <v>569</v>
      </c>
      <c r="I7" s="56" t="s">
        <v>561</v>
      </c>
      <c r="J7" s="57" t="s">
        <v>570</v>
      </c>
      <c r="K7" s="48" t="s">
        <v>571</v>
      </c>
      <c r="L7" s="56" t="s">
        <v>563</v>
      </c>
      <c r="M7" s="54" t="s">
        <v>572</v>
      </c>
      <c r="N7" s="58">
        <v>609.91999999999996</v>
      </c>
      <c r="O7" s="59">
        <v>1059.92</v>
      </c>
    </row>
    <row r="8" spans="1:17" ht="66" customHeight="1">
      <c r="A8" s="52">
        <v>3</v>
      </c>
      <c r="B8" s="53" t="s">
        <v>573</v>
      </c>
      <c r="C8" s="53" t="s">
        <v>574</v>
      </c>
      <c r="D8" s="86" t="s">
        <v>557</v>
      </c>
      <c r="E8" s="54" t="s">
        <v>558</v>
      </c>
      <c r="F8" s="55" t="s">
        <v>575</v>
      </c>
      <c r="G8" s="60"/>
      <c r="H8" s="53" t="s">
        <v>569</v>
      </c>
      <c r="I8" s="56" t="s">
        <v>561</v>
      </c>
      <c r="J8" s="57" t="s">
        <v>576</v>
      </c>
      <c r="K8" s="56" t="s">
        <v>577</v>
      </c>
      <c r="L8" s="56" t="s">
        <v>577</v>
      </c>
      <c r="M8" s="54" t="s">
        <v>578</v>
      </c>
      <c r="N8" s="58">
        <v>500</v>
      </c>
      <c r="O8" s="59">
        <v>750</v>
      </c>
    </row>
    <row r="9" spans="1:17" ht="66" customHeight="1">
      <c r="A9" s="52">
        <v>4</v>
      </c>
      <c r="B9" s="53" t="s">
        <v>579</v>
      </c>
      <c r="C9" s="53" t="s">
        <v>580</v>
      </c>
      <c r="D9" s="86" t="s">
        <v>557</v>
      </c>
      <c r="E9" s="54" t="s">
        <v>558</v>
      </c>
      <c r="F9" s="55" t="s">
        <v>581</v>
      </c>
      <c r="G9" s="55"/>
      <c r="H9" s="53" t="s">
        <v>569</v>
      </c>
      <c r="I9" s="56" t="s">
        <v>561</v>
      </c>
      <c r="J9" s="57" t="s">
        <v>582</v>
      </c>
      <c r="K9" s="56" t="s">
        <v>583</v>
      </c>
      <c r="L9" s="56" t="s">
        <v>583</v>
      </c>
      <c r="M9" s="54" t="s">
        <v>584</v>
      </c>
      <c r="N9" s="58">
        <v>549.39</v>
      </c>
      <c r="O9" s="59">
        <v>824.09</v>
      </c>
    </row>
    <row r="10" spans="1:17" ht="66" customHeight="1">
      <c r="A10" s="52">
        <v>5</v>
      </c>
      <c r="B10" s="53" t="s">
        <v>585</v>
      </c>
      <c r="C10" s="53" t="s">
        <v>586</v>
      </c>
      <c r="D10" s="86" t="s">
        <v>557</v>
      </c>
      <c r="E10" s="54" t="s">
        <v>558</v>
      </c>
      <c r="F10" s="55" t="s">
        <v>587</v>
      </c>
      <c r="G10" s="55"/>
      <c r="H10" s="53" t="s">
        <v>569</v>
      </c>
      <c r="I10" s="56" t="s">
        <v>561</v>
      </c>
      <c r="J10" s="57" t="s">
        <v>588</v>
      </c>
      <c r="K10" s="56" t="s">
        <v>589</v>
      </c>
      <c r="L10" s="56" t="s">
        <v>563</v>
      </c>
      <c r="M10" s="54" t="s">
        <v>584</v>
      </c>
      <c r="N10" s="58">
        <v>524.41999999999996</v>
      </c>
      <c r="O10" s="59">
        <v>786.63</v>
      </c>
    </row>
    <row r="11" spans="1:17" ht="66" customHeight="1">
      <c r="A11" s="52">
        <v>6</v>
      </c>
      <c r="B11" s="53" t="s">
        <v>590</v>
      </c>
      <c r="C11" s="53" t="s">
        <v>591</v>
      </c>
      <c r="D11" s="86" t="s">
        <v>557</v>
      </c>
      <c r="E11" s="54" t="s">
        <v>558</v>
      </c>
      <c r="F11" s="55" t="s">
        <v>592</v>
      </c>
      <c r="G11" s="55"/>
      <c r="H11" s="53" t="s">
        <v>569</v>
      </c>
      <c r="I11" s="56" t="s">
        <v>561</v>
      </c>
      <c r="J11" s="57" t="s">
        <v>576</v>
      </c>
      <c r="K11" s="56" t="s">
        <v>577</v>
      </c>
      <c r="L11" s="56" t="s">
        <v>593</v>
      </c>
      <c r="M11" s="54" t="s">
        <v>594</v>
      </c>
      <c r="N11" s="58">
        <v>566.69000000000005</v>
      </c>
      <c r="O11" s="59">
        <v>850.03</v>
      </c>
    </row>
    <row r="12" spans="1:17" ht="66" customHeight="1">
      <c r="A12" s="52">
        <v>7</v>
      </c>
      <c r="B12" s="53" t="s">
        <v>595</v>
      </c>
      <c r="C12" s="53" t="s">
        <v>596</v>
      </c>
      <c r="D12" s="86" t="s">
        <v>557</v>
      </c>
      <c r="E12" s="54" t="s">
        <v>558</v>
      </c>
      <c r="F12" s="55" t="s">
        <v>597</v>
      </c>
      <c r="G12" s="55"/>
      <c r="H12" s="53" t="s">
        <v>569</v>
      </c>
      <c r="I12" s="56" t="s">
        <v>561</v>
      </c>
      <c r="J12" s="57" t="s">
        <v>576</v>
      </c>
      <c r="K12" s="56" t="s">
        <v>577</v>
      </c>
      <c r="L12" s="56" t="s">
        <v>598</v>
      </c>
      <c r="M12" s="54" t="s">
        <v>564</v>
      </c>
      <c r="N12" s="58">
        <v>356.71</v>
      </c>
      <c r="O12" s="59">
        <v>535.07000000000005</v>
      </c>
    </row>
    <row r="13" spans="1:17" ht="66" customHeight="1">
      <c r="A13" s="52">
        <v>8</v>
      </c>
      <c r="B13" s="53" t="s">
        <v>599</v>
      </c>
      <c r="C13" s="53" t="s">
        <v>600</v>
      </c>
      <c r="D13" s="86" t="s">
        <v>557</v>
      </c>
      <c r="E13" s="54" t="s">
        <v>558</v>
      </c>
      <c r="F13" s="55" t="s">
        <v>601</v>
      </c>
      <c r="G13" s="55"/>
      <c r="H13" s="53" t="s">
        <v>602</v>
      </c>
      <c r="I13" s="56" t="s">
        <v>561</v>
      </c>
      <c r="J13" s="57" t="s">
        <v>576</v>
      </c>
      <c r="K13" s="56" t="s">
        <v>577</v>
      </c>
      <c r="L13" s="56" t="s">
        <v>598</v>
      </c>
      <c r="M13" s="54" t="s">
        <v>594</v>
      </c>
      <c r="N13" s="58">
        <v>218</v>
      </c>
      <c r="O13" s="59">
        <v>327</v>
      </c>
    </row>
    <row r="14" spans="1:17" ht="66" customHeight="1">
      <c r="A14" s="52">
        <v>9</v>
      </c>
      <c r="B14" s="53" t="s">
        <v>603</v>
      </c>
      <c r="C14" s="53" t="s">
        <v>604</v>
      </c>
      <c r="D14" s="86" t="s">
        <v>557</v>
      </c>
      <c r="E14" s="54" t="s">
        <v>558</v>
      </c>
      <c r="F14" s="55" t="s">
        <v>605</v>
      </c>
      <c r="G14" s="55"/>
      <c r="H14" s="53" t="s">
        <v>606</v>
      </c>
      <c r="I14" s="56" t="s">
        <v>561</v>
      </c>
      <c r="J14" s="57" t="s">
        <v>686</v>
      </c>
      <c r="K14" s="56" t="s">
        <v>687</v>
      </c>
      <c r="L14" s="56" t="s">
        <v>609</v>
      </c>
      <c r="M14" s="54" t="s">
        <v>610</v>
      </c>
      <c r="N14" s="58">
        <v>66</v>
      </c>
      <c r="O14" s="59">
        <v>99</v>
      </c>
      <c r="Q14" s="39">
        <v>2215613885</v>
      </c>
    </row>
    <row r="15" spans="1:17" ht="66" customHeight="1">
      <c r="A15" s="52">
        <v>10</v>
      </c>
      <c r="B15" s="53" t="s">
        <v>611</v>
      </c>
      <c r="C15" s="53" t="s">
        <v>612</v>
      </c>
      <c r="D15" s="86" t="s">
        <v>557</v>
      </c>
      <c r="E15" s="54" t="s">
        <v>558</v>
      </c>
      <c r="F15" s="55" t="s">
        <v>613</v>
      </c>
      <c r="G15" s="55"/>
      <c r="H15" s="53" t="s">
        <v>569</v>
      </c>
      <c r="I15" s="56" t="s">
        <v>561</v>
      </c>
      <c r="J15" s="57" t="s">
        <v>614</v>
      </c>
      <c r="K15" s="56" t="s">
        <v>615</v>
      </c>
      <c r="L15" s="56" t="s">
        <v>616</v>
      </c>
      <c r="M15" s="54" t="s">
        <v>617</v>
      </c>
      <c r="N15" s="58">
        <v>379.86</v>
      </c>
      <c r="O15" s="59">
        <v>569.79</v>
      </c>
    </row>
    <row r="16" spans="1:17" ht="66" customHeight="1">
      <c r="A16" s="52">
        <v>11</v>
      </c>
      <c r="B16" s="53" t="s">
        <v>618</v>
      </c>
      <c r="C16" s="53" t="s">
        <v>619</v>
      </c>
      <c r="D16" s="86" t="s">
        <v>557</v>
      </c>
      <c r="E16" s="54" t="s">
        <v>558</v>
      </c>
      <c r="F16" s="55" t="s">
        <v>620</v>
      </c>
      <c r="G16" s="55"/>
      <c r="H16" s="53" t="s">
        <v>602</v>
      </c>
      <c r="I16" s="56" t="s">
        <v>621</v>
      </c>
      <c r="J16" s="57" t="s">
        <v>622</v>
      </c>
      <c r="K16" s="56" t="s">
        <v>623</v>
      </c>
      <c r="L16" s="56" t="s">
        <v>623</v>
      </c>
      <c r="M16" s="54" t="s">
        <v>624</v>
      </c>
      <c r="N16" s="58">
        <v>321.86</v>
      </c>
      <c r="O16" s="59">
        <v>482.79</v>
      </c>
    </row>
    <row r="17" spans="1:15" ht="66" customHeight="1">
      <c r="A17" s="52">
        <v>12</v>
      </c>
      <c r="B17" s="53" t="s">
        <v>625</v>
      </c>
      <c r="C17" s="53" t="s">
        <v>626</v>
      </c>
      <c r="D17" s="86" t="s">
        <v>557</v>
      </c>
      <c r="E17" s="54" t="s">
        <v>558</v>
      </c>
      <c r="F17" s="55" t="s">
        <v>627</v>
      </c>
      <c r="G17" s="55"/>
      <c r="H17" s="53" t="s">
        <v>569</v>
      </c>
      <c r="I17" s="56" t="s">
        <v>561</v>
      </c>
      <c r="J17" s="57" t="s">
        <v>614</v>
      </c>
      <c r="K17" s="56" t="s">
        <v>615</v>
      </c>
      <c r="L17" s="56" t="s">
        <v>616</v>
      </c>
      <c r="M17" s="54" t="s">
        <v>628</v>
      </c>
      <c r="N17" s="58">
        <v>524.86</v>
      </c>
      <c r="O17" s="59">
        <v>787.29</v>
      </c>
    </row>
    <row r="18" spans="1:15" ht="66" customHeight="1">
      <c r="A18" s="52">
        <v>13</v>
      </c>
      <c r="B18" s="53" t="s">
        <v>629</v>
      </c>
      <c r="C18" s="53" t="s">
        <v>630</v>
      </c>
      <c r="D18" s="86" t="s">
        <v>557</v>
      </c>
      <c r="E18" s="54" t="s">
        <v>558</v>
      </c>
      <c r="F18" s="55" t="s">
        <v>631</v>
      </c>
      <c r="G18" s="53" t="s">
        <v>632</v>
      </c>
      <c r="H18" s="53" t="s">
        <v>602</v>
      </c>
      <c r="I18" s="56" t="s">
        <v>633</v>
      </c>
      <c r="J18" s="57" t="s">
        <v>634</v>
      </c>
      <c r="K18" s="56" t="s">
        <v>635</v>
      </c>
      <c r="L18" s="56" t="s">
        <v>635</v>
      </c>
      <c r="M18" s="54" t="s">
        <v>628</v>
      </c>
      <c r="N18" s="58">
        <v>36540</v>
      </c>
      <c r="O18" s="59">
        <v>40600</v>
      </c>
    </row>
    <row r="19" spans="1:15" ht="66" customHeight="1">
      <c r="A19" s="52">
        <v>14</v>
      </c>
      <c r="B19" s="53" t="s">
        <v>636</v>
      </c>
      <c r="C19" s="53" t="s">
        <v>637</v>
      </c>
      <c r="D19" s="86" t="s">
        <v>557</v>
      </c>
      <c r="E19" s="54" t="s">
        <v>558</v>
      </c>
      <c r="F19" s="55" t="s">
        <v>638</v>
      </c>
      <c r="G19" s="53" t="s">
        <v>639</v>
      </c>
      <c r="H19" s="53" t="s">
        <v>602</v>
      </c>
      <c r="I19" s="56" t="s">
        <v>640</v>
      </c>
      <c r="J19" s="57" t="s">
        <v>641</v>
      </c>
      <c r="K19" s="56" t="s">
        <v>642</v>
      </c>
      <c r="L19" s="56" t="s">
        <v>643</v>
      </c>
      <c r="M19" s="54" t="s">
        <v>644</v>
      </c>
      <c r="N19" s="58">
        <v>0</v>
      </c>
      <c r="O19" s="59"/>
    </row>
    <row r="20" spans="1:15" ht="66" customHeight="1">
      <c r="A20" s="52">
        <v>15</v>
      </c>
      <c r="B20" s="53" t="s">
        <v>645</v>
      </c>
      <c r="C20" s="53" t="s">
        <v>646</v>
      </c>
      <c r="D20" s="86" t="s">
        <v>557</v>
      </c>
      <c r="E20" s="54" t="s">
        <v>558</v>
      </c>
      <c r="F20" s="55" t="s">
        <v>648</v>
      </c>
      <c r="G20" s="53" t="s">
        <v>649</v>
      </c>
      <c r="H20" s="53" t="s">
        <v>602</v>
      </c>
      <c r="I20" s="56" t="s">
        <v>650</v>
      </c>
      <c r="J20" s="57" t="s">
        <v>570</v>
      </c>
      <c r="K20" s="56" t="s">
        <v>571</v>
      </c>
      <c r="L20" s="56" t="s">
        <v>651</v>
      </c>
      <c r="M20" s="54" t="s">
        <v>652</v>
      </c>
      <c r="N20" s="58">
        <v>6625.92</v>
      </c>
      <c r="O20" s="59">
        <v>6681.6</v>
      </c>
    </row>
    <row r="21" spans="1:15" ht="66" customHeight="1">
      <c r="A21" s="52">
        <v>16</v>
      </c>
      <c r="B21" s="53" t="s">
        <v>653</v>
      </c>
      <c r="C21" s="53" t="s">
        <v>654</v>
      </c>
      <c r="D21" s="87" t="s">
        <v>567</v>
      </c>
      <c r="E21" s="54" t="s">
        <v>558</v>
      </c>
      <c r="F21" s="55" t="s">
        <v>655</v>
      </c>
      <c r="G21" s="53" t="s">
        <v>656</v>
      </c>
      <c r="H21" s="53" t="s">
        <v>602</v>
      </c>
      <c r="I21" s="56" t="s">
        <v>657</v>
      </c>
      <c r="J21" s="57" t="s">
        <v>562</v>
      </c>
      <c r="K21" s="56" t="s">
        <v>563</v>
      </c>
      <c r="L21" s="56" t="s">
        <v>563</v>
      </c>
      <c r="M21" s="54" t="s">
        <v>658</v>
      </c>
      <c r="N21" s="61">
        <v>1670.4</v>
      </c>
      <c r="O21" s="61">
        <v>1856</v>
      </c>
    </row>
    <row r="22" spans="1:15" ht="66" customHeight="1">
      <c r="A22" s="52">
        <v>17</v>
      </c>
      <c r="B22" s="53" t="s">
        <v>659</v>
      </c>
      <c r="C22" s="53" t="s">
        <v>660</v>
      </c>
      <c r="D22" s="87" t="s">
        <v>567</v>
      </c>
      <c r="E22" s="54" t="s">
        <v>558</v>
      </c>
      <c r="F22" s="55" t="s">
        <v>661</v>
      </c>
      <c r="G22" s="55"/>
      <c r="H22" s="53"/>
      <c r="I22" s="56" t="s">
        <v>561</v>
      </c>
      <c r="J22" s="57"/>
      <c r="K22" s="56"/>
      <c r="L22" s="56" t="s">
        <v>651</v>
      </c>
      <c r="M22" s="54" t="s">
        <v>564</v>
      </c>
      <c r="N22" s="58">
        <v>30276</v>
      </c>
      <c r="O22" s="59">
        <v>33640</v>
      </c>
    </row>
    <row r="23" spans="1:15" ht="66" customHeight="1">
      <c r="A23" s="52">
        <v>18</v>
      </c>
      <c r="B23" s="53" t="s">
        <v>662</v>
      </c>
      <c r="C23" s="53" t="s">
        <v>663</v>
      </c>
      <c r="D23" s="87" t="s">
        <v>567</v>
      </c>
      <c r="E23" s="54" t="s">
        <v>558</v>
      </c>
      <c r="F23" s="55" t="s">
        <v>664</v>
      </c>
      <c r="G23" s="62" t="s">
        <v>665</v>
      </c>
      <c r="H23" s="53" t="s">
        <v>602</v>
      </c>
      <c r="I23" s="56" t="s">
        <v>666</v>
      </c>
      <c r="J23" s="57" t="s">
        <v>667</v>
      </c>
      <c r="K23" s="56" t="s">
        <v>623</v>
      </c>
      <c r="L23" s="56" t="s">
        <v>623</v>
      </c>
      <c r="M23" s="54" t="s">
        <v>564</v>
      </c>
      <c r="N23" s="58">
        <v>8339.92</v>
      </c>
      <c r="O23" s="58">
        <v>8410</v>
      </c>
    </row>
    <row r="24" spans="1:15" ht="66" customHeight="1">
      <c r="A24" s="52">
        <v>19</v>
      </c>
      <c r="B24" s="53" t="s">
        <v>668</v>
      </c>
      <c r="C24" s="53" t="s">
        <v>669</v>
      </c>
      <c r="D24" s="85" t="s">
        <v>567</v>
      </c>
      <c r="E24" s="54" t="s">
        <v>558</v>
      </c>
      <c r="F24" s="55" t="s">
        <v>670</v>
      </c>
      <c r="G24" s="63" t="s">
        <v>671</v>
      </c>
      <c r="H24" s="53" t="s">
        <v>602</v>
      </c>
      <c r="I24" s="56" t="s">
        <v>672</v>
      </c>
      <c r="J24" s="57" t="s">
        <v>673</v>
      </c>
      <c r="K24" s="56" t="s">
        <v>674</v>
      </c>
      <c r="L24" s="56" t="s">
        <v>675</v>
      </c>
      <c r="M24" s="54" t="s">
        <v>676</v>
      </c>
      <c r="N24" s="58">
        <v>24049.62</v>
      </c>
      <c r="O24" s="58">
        <v>24049.62</v>
      </c>
    </row>
    <row r="25" spans="1:15" ht="66" customHeight="1">
      <c r="A25" s="52">
        <v>20</v>
      </c>
      <c r="B25" s="53" t="s">
        <v>677</v>
      </c>
      <c r="C25" s="53" t="s">
        <v>678</v>
      </c>
      <c r="D25" s="85" t="s">
        <v>567</v>
      </c>
      <c r="E25" s="54" t="s">
        <v>558</v>
      </c>
      <c r="F25" s="55" t="s">
        <v>679</v>
      </c>
      <c r="G25" s="63" t="s">
        <v>671</v>
      </c>
      <c r="H25" s="53" t="s">
        <v>569</v>
      </c>
      <c r="I25" s="56" t="s">
        <v>672</v>
      </c>
      <c r="J25" s="57" t="s">
        <v>614</v>
      </c>
      <c r="K25" s="56" t="s">
        <v>615</v>
      </c>
      <c r="L25" s="56" t="s">
        <v>616</v>
      </c>
      <c r="M25" s="54" t="s">
        <v>680</v>
      </c>
      <c r="N25" s="58">
        <v>15658.62</v>
      </c>
      <c r="O25" s="58">
        <v>15658.62</v>
      </c>
    </row>
    <row r="26" spans="1:15" ht="66" customHeight="1">
      <c r="A26" s="52">
        <v>21</v>
      </c>
      <c r="B26" s="53" t="s">
        <v>681</v>
      </c>
      <c r="C26" s="53" t="s">
        <v>682</v>
      </c>
      <c r="D26" s="85" t="s">
        <v>567</v>
      </c>
      <c r="E26" s="54" t="s">
        <v>558</v>
      </c>
      <c r="F26" s="55" t="s">
        <v>683</v>
      </c>
      <c r="G26" s="63" t="s">
        <v>684</v>
      </c>
      <c r="H26" s="53" t="s">
        <v>685</v>
      </c>
      <c r="I26" s="56" t="s">
        <v>672</v>
      </c>
      <c r="J26" s="57" t="s">
        <v>686</v>
      </c>
      <c r="K26" s="56" t="s">
        <v>687</v>
      </c>
      <c r="L26" s="56" t="s">
        <v>688</v>
      </c>
      <c r="M26" s="54" t="s">
        <v>689</v>
      </c>
      <c r="N26" s="58">
        <v>20992.45</v>
      </c>
      <c r="O26" s="58">
        <v>20992.45</v>
      </c>
    </row>
    <row r="27" spans="1:15" ht="66" customHeight="1">
      <c r="A27" s="52">
        <v>22</v>
      </c>
      <c r="B27" s="53" t="s">
        <v>690</v>
      </c>
      <c r="C27" s="53" t="s">
        <v>691</v>
      </c>
      <c r="D27" s="87" t="s">
        <v>647</v>
      </c>
      <c r="E27" s="54" t="s">
        <v>558</v>
      </c>
      <c r="F27" s="55" t="s">
        <v>692</v>
      </c>
      <c r="G27" s="63" t="s">
        <v>693</v>
      </c>
      <c r="H27" s="53" t="s">
        <v>602</v>
      </c>
      <c r="I27" s="56" t="s">
        <v>694</v>
      </c>
      <c r="J27" s="57" t="s">
        <v>570</v>
      </c>
      <c r="K27" s="56" t="s">
        <v>571</v>
      </c>
      <c r="L27" s="56" t="s">
        <v>695</v>
      </c>
      <c r="M27" s="54" t="s">
        <v>696</v>
      </c>
      <c r="N27" s="58">
        <v>-37512.639999999999</v>
      </c>
      <c r="O27" s="58">
        <v>5250</v>
      </c>
    </row>
    <row r="28" spans="1:15" ht="66" customHeight="1">
      <c r="A28" s="52">
        <v>23</v>
      </c>
      <c r="B28" s="53" t="s">
        <v>697</v>
      </c>
      <c r="C28" s="53" t="s">
        <v>698</v>
      </c>
      <c r="D28" s="87" t="s">
        <v>647</v>
      </c>
      <c r="E28" s="54" t="s">
        <v>558</v>
      </c>
      <c r="F28" s="55" t="s">
        <v>699</v>
      </c>
      <c r="G28" s="55" t="s">
        <v>700</v>
      </c>
      <c r="H28" s="53" t="s">
        <v>602</v>
      </c>
      <c r="I28" s="56" t="s">
        <v>701</v>
      </c>
      <c r="J28" s="57" t="s">
        <v>702</v>
      </c>
      <c r="K28" s="56" t="s">
        <v>703</v>
      </c>
      <c r="L28" s="56" t="s">
        <v>703</v>
      </c>
      <c r="M28" s="54" t="s">
        <v>704</v>
      </c>
      <c r="N28" s="58">
        <v>6758.82</v>
      </c>
      <c r="O28" s="58">
        <v>13100</v>
      </c>
    </row>
    <row r="29" spans="1:15" ht="66" customHeight="1">
      <c r="A29" s="52">
        <v>24</v>
      </c>
      <c r="B29" s="53" t="s">
        <v>705</v>
      </c>
      <c r="C29" s="53" t="s">
        <v>706</v>
      </c>
      <c r="D29" s="87" t="s">
        <v>707</v>
      </c>
      <c r="E29" s="54" t="s">
        <v>558</v>
      </c>
      <c r="F29" s="55" t="s">
        <v>708</v>
      </c>
      <c r="G29" s="55"/>
      <c r="H29" s="53" t="s">
        <v>602</v>
      </c>
      <c r="I29" s="56" t="s">
        <v>561</v>
      </c>
      <c r="J29" s="57" t="s">
        <v>709</v>
      </c>
      <c r="K29" s="56" t="s">
        <v>710</v>
      </c>
      <c r="L29" s="56" t="s">
        <v>710</v>
      </c>
      <c r="M29" s="54" t="s">
        <v>711</v>
      </c>
      <c r="N29" s="58">
        <v>1</v>
      </c>
      <c r="O29" s="58">
        <v>9750</v>
      </c>
    </row>
    <row r="30" spans="1:15" ht="66" customHeight="1">
      <c r="A30" s="52">
        <v>25</v>
      </c>
      <c r="B30" s="53" t="s">
        <v>712</v>
      </c>
      <c r="C30" s="53" t="s">
        <v>713</v>
      </c>
      <c r="D30" s="87" t="s">
        <v>707</v>
      </c>
      <c r="E30" s="54" t="s">
        <v>558</v>
      </c>
      <c r="F30" s="55" t="s">
        <v>714</v>
      </c>
      <c r="G30" s="55"/>
      <c r="H30" s="53" t="s">
        <v>606</v>
      </c>
      <c r="I30" s="56" t="s">
        <v>561</v>
      </c>
      <c r="J30" s="57" t="s">
        <v>686</v>
      </c>
      <c r="K30" s="56" t="s">
        <v>687</v>
      </c>
      <c r="L30" s="56" t="s">
        <v>688</v>
      </c>
      <c r="M30" s="54" t="s">
        <v>715</v>
      </c>
      <c r="N30" s="64">
        <v>1</v>
      </c>
      <c r="O30" s="64">
        <v>8400</v>
      </c>
    </row>
    <row r="31" spans="1:15" ht="66" customHeight="1">
      <c r="A31" s="52">
        <v>26</v>
      </c>
      <c r="B31" s="53" t="s">
        <v>716</v>
      </c>
      <c r="C31" s="53" t="s">
        <v>717</v>
      </c>
      <c r="D31" s="87" t="s">
        <v>707</v>
      </c>
      <c r="E31" s="54" t="s">
        <v>558</v>
      </c>
      <c r="F31" s="55" t="s">
        <v>718</v>
      </c>
      <c r="G31" s="55"/>
      <c r="H31" s="53" t="s">
        <v>569</v>
      </c>
      <c r="I31" s="56" t="s">
        <v>561</v>
      </c>
      <c r="J31" s="57" t="s">
        <v>719</v>
      </c>
      <c r="K31" s="56" t="s">
        <v>720</v>
      </c>
      <c r="L31" s="56" t="s">
        <v>721</v>
      </c>
      <c r="M31" s="54" t="s">
        <v>722</v>
      </c>
      <c r="N31" s="64">
        <v>0</v>
      </c>
      <c r="O31" s="64"/>
    </row>
    <row r="32" spans="1:15" ht="66" customHeight="1">
      <c r="A32" s="52">
        <v>27</v>
      </c>
      <c r="B32" s="53" t="s">
        <v>723</v>
      </c>
      <c r="C32" s="53" t="s">
        <v>724</v>
      </c>
      <c r="D32" s="87" t="s">
        <v>707</v>
      </c>
      <c r="E32" s="54" t="s">
        <v>558</v>
      </c>
      <c r="F32" s="55" t="s">
        <v>725</v>
      </c>
      <c r="G32" s="55"/>
      <c r="H32" s="53" t="s">
        <v>685</v>
      </c>
      <c r="I32" s="56" t="s">
        <v>561</v>
      </c>
      <c r="J32" s="57" t="s">
        <v>686</v>
      </c>
      <c r="K32" s="56" t="s">
        <v>687</v>
      </c>
      <c r="L32" s="56" t="s">
        <v>688</v>
      </c>
      <c r="M32" s="54" t="s">
        <v>726</v>
      </c>
      <c r="N32" s="64">
        <v>1</v>
      </c>
      <c r="O32" s="64">
        <v>3890</v>
      </c>
    </row>
    <row r="33" spans="1:15" ht="66" customHeight="1">
      <c r="A33" s="52">
        <v>28</v>
      </c>
      <c r="B33" s="53" t="s">
        <v>727</v>
      </c>
      <c r="C33" s="53" t="s">
        <v>728</v>
      </c>
      <c r="D33" s="87" t="s">
        <v>707</v>
      </c>
      <c r="E33" s="54" t="s">
        <v>558</v>
      </c>
      <c r="F33" s="55" t="s">
        <v>729</v>
      </c>
      <c r="G33" s="55"/>
      <c r="H33" s="53" t="s">
        <v>602</v>
      </c>
      <c r="I33" s="56" t="s">
        <v>561</v>
      </c>
      <c r="J33" s="57" t="s">
        <v>576</v>
      </c>
      <c r="K33" s="56" t="s">
        <v>577</v>
      </c>
      <c r="L33" s="56" t="s">
        <v>598</v>
      </c>
      <c r="M33" s="54" t="s">
        <v>726</v>
      </c>
      <c r="N33" s="64">
        <v>1</v>
      </c>
      <c r="O33" s="64">
        <v>3690</v>
      </c>
    </row>
    <row r="34" spans="1:15" ht="66" customHeight="1">
      <c r="A34" s="52">
        <v>29</v>
      </c>
      <c r="B34" s="53" t="s">
        <v>730</v>
      </c>
      <c r="C34" s="53" t="s">
        <v>731</v>
      </c>
      <c r="D34" s="87" t="s">
        <v>707</v>
      </c>
      <c r="E34" s="54" t="s">
        <v>558</v>
      </c>
      <c r="F34" s="55" t="s">
        <v>732</v>
      </c>
      <c r="G34" s="55"/>
      <c r="H34" s="53" t="s">
        <v>685</v>
      </c>
      <c r="I34" s="56" t="s">
        <v>561</v>
      </c>
      <c r="J34" s="57" t="s">
        <v>686</v>
      </c>
      <c r="K34" s="56" t="s">
        <v>687</v>
      </c>
      <c r="L34" s="56" t="s">
        <v>688</v>
      </c>
      <c r="M34" s="54" t="s">
        <v>733</v>
      </c>
      <c r="N34" s="64">
        <v>1</v>
      </c>
      <c r="O34" s="64">
        <v>9990</v>
      </c>
    </row>
    <row r="35" spans="1:15" ht="66" customHeight="1">
      <c r="A35" s="52">
        <v>30</v>
      </c>
      <c r="B35" s="53" t="s">
        <v>734</v>
      </c>
      <c r="C35" s="53" t="s">
        <v>735</v>
      </c>
      <c r="D35" s="87" t="s">
        <v>707</v>
      </c>
      <c r="E35" s="54" t="s">
        <v>558</v>
      </c>
      <c r="F35" s="55" t="s">
        <v>736</v>
      </c>
      <c r="G35" s="55"/>
      <c r="H35" s="53" t="s">
        <v>569</v>
      </c>
      <c r="I35" s="56" t="s">
        <v>561</v>
      </c>
      <c r="J35" s="57" t="s">
        <v>607</v>
      </c>
      <c r="K35" s="56" t="s">
        <v>608</v>
      </c>
      <c r="L35" s="56" t="s">
        <v>608</v>
      </c>
      <c r="M35" s="54" t="s">
        <v>737</v>
      </c>
      <c r="N35" s="64">
        <v>1</v>
      </c>
      <c r="O35" s="64">
        <v>8317</v>
      </c>
    </row>
    <row r="36" spans="1:15" ht="66" customHeight="1">
      <c r="A36" s="52">
        <v>31</v>
      </c>
      <c r="B36" s="53" t="s">
        <v>738</v>
      </c>
      <c r="C36" s="53" t="s">
        <v>739</v>
      </c>
      <c r="D36" s="87" t="s">
        <v>707</v>
      </c>
      <c r="E36" s="54" t="s">
        <v>558</v>
      </c>
      <c r="F36" s="55" t="s">
        <v>740</v>
      </c>
      <c r="G36" s="53" t="s">
        <v>741</v>
      </c>
      <c r="H36" s="53" t="s">
        <v>606</v>
      </c>
      <c r="I36" s="56" t="s">
        <v>561</v>
      </c>
      <c r="J36" s="57" t="s">
        <v>686</v>
      </c>
      <c r="K36" s="56" t="s">
        <v>687</v>
      </c>
      <c r="L36" s="56" t="s">
        <v>688</v>
      </c>
      <c r="M36" s="54" t="s">
        <v>564</v>
      </c>
      <c r="N36" s="64">
        <v>2699.55</v>
      </c>
      <c r="O36" s="64">
        <v>8998.5</v>
      </c>
    </row>
    <row r="37" spans="1:15" ht="66" customHeight="1">
      <c r="A37" s="52">
        <v>32</v>
      </c>
      <c r="B37" s="53" t="s">
        <v>742</v>
      </c>
      <c r="C37" s="53" t="s">
        <v>743</v>
      </c>
      <c r="D37" s="87" t="s">
        <v>707</v>
      </c>
      <c r="E37" s="54" t="s">
        <v>558</v>
      </c>
      <c r="F37" s="55" t="s">
        <v>744</v>
      </c>
      <c r="G37" s="53" t="s">
        <v>745</v>
      </c>
      <c r="H37" s="53" t="s">
        <v>602</v>
      </c>
      <c r="I37" s="56" t="s">
        <v>746</v>
      </c>
      <c r="J37" s="57" t="s">
        <v>641</v>
      </c>
      <c r="K37" s="56" t="s">
        <v>642</v>
      </c>
      <c r="L37" s="56" t="s">
        <v>747</v>
      </c>
      <c r="M37" s="54" t="s">
        <v>564</v>
      </c>
      <c r="N37" s="64">
        <v>2699.7</v>
      </c>
      <c r="O37" s="64">
        <v>8999</v>
      </c>
    </row>
    <row r="38" spans="1:15" ht="66" customHeight="1">
      <c r="A38" s="52">
        <v>33</v>
      </c>
      <c r="B38" s="53" t="s">
        <v>748</v>
      </c>
      <c r="C38" s="53" t="s">
        <v>749</v>
      </c>
      <c r="D38" s="87" t="s">
        <v>707</v>
      </c>
      <c r="E38" s="54" t="s">
        <v>558</v>
      </c>
      <c r="F38" s="55" t="s">
        <v>750</v>
      </c>
      <c r="G38" s="53" t="s">
        <v>751</v>
      </c>
      <c r="H38" s="53" t="s">
        <v>685</v>
      </c>
      <c r="I38" s="56" t="s">
        <v>561</v>
      </c>
      <c r="J38" s="57" t="s">
        <v>686</v>
      </c>
      <c r="K38" s="56" t="s">
        <v>687</v>
      </c>
      <c r="L38" s="56" t="s">
        <v>688</v>
      </c>
      <c r="M38" s="54" t="s">
        <v>564</v>
      </c>
      <c r="N38" s="64">
        <v>5969.4</v>
      </c>
      <c r="O38" s="64">
        <v>9949</v>
      </c>
    </row>
    <row r="39" spans="1:15" ht="66" customHeight="1">
      <c r="A39" s="52">
        <v>34</v>
      </c>
      <c r="B39" s="53" t="s">
        <v>752</v>
      </c>
      <c r="C39" s="53" t="s">
        <v>753</v>
      </c>
      <c r="D39" s="87" t="s">
        <v>707</v>
      </c>
      <c r="E39" s="54" t="s">
        <v>558</v>
      </c>
      <c r="F39" s="55" t="s">
        <v>754</v>
      </c>
      <c r="G39" s="53" t="s">
        <v>755</v>
      </c>
      <c r="H39" s="53" t="s">
        <v>602</v>
      </c>
      <c r="I39" s="56" t="s">
        <v>756</v>
      </c>
      <c r="J39" s="57" t="s">
        <v>614</v>
      </c>
      <c r="K39" s="56" t="s">
        <v>615</v>
      </c>
      <c r="L39" s="56" t="s">
        <v>616</v>
      </c>
      <c r="M39" s="54" t="s">
        <v>564</v>
      </c>
      <c r="N39" s="64">
        <v>8400</v>
      </c>
      <c r="O39" s="64">
        <v>14000</v>
      </c>
    </row>
    <row r="40" spans="1:15" ht="66" customHeight="1">
      <c r="A40" s="52">
        <v>35</v>
      </c>
      <c r="B40" s="53" t="s">
        <v>757</v>
      </c>
      <c r="C40" s="53" t="s">
        <v>758</v>
      </c>
      <c r="D40" s="87" t="s">
        <v>707</v>
      </c>
      <c r="E40" s="54" t="s">
        <v>558</v>
      </c>
      <c r="F40" s="55" t="s">
        <v>759</v>
      </c>
      <c r="G40" s="53" t="s">
        <v>760</v>
      </c>
      <c r="H40" s="53" t="s">
        <v>602</v>
      </c>
      <c r="I40" s="56" t="s">
        <v>949</v>
      </c>
      <c r="J40" s="57" t="s">
        <v>686</v>
      </c>
      <c r="K40" s="56" t="s">
        <v>688</v>
      </c>
      <c r="L40" s="56" t="s">
        <v>688</v>
      </c>
      <c r="M40" s="54" t="s">
        <v>564</v>
      </c>
      <c r="N40" s="64">
        <v>7750</v>
      </c>
      <c r="O40" s="64">
        <v>9300</v>
      </c>
    </row>
    <row r="41" spans="1:15" ht="66" customHeight="1">
      <c r="A41" s="52">
        <v>36</v>
      </c>
      <c r="B41" s="53" t="s">
        <v>761</v>
      </c>
      <c r="C41" s="53" t="s">
        <v>761</v>
      </c>
      <c r="D41" s="87" t="s">
        <v>707</v>
      </c>
      <c r="E41" s="54" t="s">
        <v>558</v>
      </c>
      <c r="F41" s="55" t="s">
        <v>762</v>
      </c>
      <c r="G41" s="53" t="s">
        <v>763</v>
      </c>
      <c r="H41" s="53"/>
      <c r="I41" s="56" t="s">
        <v>561</v>
      </c>
      <c r="J41" s="57"/>
      <c r="K41" s="56"/>
      <c r="L41" s="56" t="s">
        <v>688</v>
      </c>
      <c r="M41" s="54" t="s">
        <v>564</v>
      </c>
      <c r="N41" s="64">
        <v>8700</v>
      </c>
      <c r="O41" s="64">
        <v>29000</v>
      </c>
    </row>
    <row r="42" spans="1:15" ht="66" customHeight="1">
      <c r="A42" s="52">
        <v>37</v>
      </c>
      <c r="B42" s="53" t="s">
        <v>764</v>
      </c>
      <c r="C42" s="53" t="s">
        <v>765</v>
      </c>
      <c r="D42" s="87" t="s">
        <v>707</v>
      </c>
      <c r="E42" s="54" t="s">
        <v>558</v>
      </c>
      <c r="F42" s="55" t="s">
        <v>766</v>
      </c>
      <c r="G42" s="53" t="s">
        <v>767</v>
      </c>
      <c r="H42" s="53" t="s">
        <v>602</v>
      </c>
      <c r="I42" s="56" t="s">
        <v>768</v>
      </c>
      <c r="J42" s="57" t="s">
        <v>588</v>
      </c>
      <c r="K42" s="56" t="s">
        <v>589</v>
      </c>
      <c r="L42" s="56" t="s">
        <v>589</v>
      </c>
      <c r="M42" s="54" t="s">
        <v>564</v>
      </c>
      <c r="N42" s="64">
        <v>9658</v>
      </c>
      <c r="O42" s="64">
        <v>19980</v>
      </c>
    </row>
    <row r="43" spans="1:15" ht="66" customHeight="1">
      <c r="A43" s="52">
        <v>38</v>
      </c>
      <c r="B43" s="53" t="s">
        <v>769</v>
      </c>
      <c r="C43" s="53" t="s">
        <v>770</v>
      </c>
      <c r="D43" s="87" t="s">
        <v>707</v>
      </c>
      <c r="E43" s="54" t="s">
        <v>558</v>
      </c>
      <c r="F43" s="55" t="s">
        <v>771</v>
      </c>
      <c r="G43" s="53" t="s">
        <v>772</v>
      </c>
      <c r="H43" s="53" t="s">
        <v>602</v>
      </c>
      <c r="I43" s="56" t="s">
        <v>773</v>
      </c>
      <c r="J43" s="57" t="s">
        <v>774</v>
      </c>
      <c r="K43" s="56" t="s">
        <v>577</v>
      </c>
      <c r="L43" s="56" t="s">
        <v>577</v>
      </c>
      <c r="M43" s="54" t="s">
        <v>564</v>
      </c>
      <c r="N43" s="64">
        <v>13533.34</v>
      </c>
      <c r="O43" s="64">
        <v>14000.01</v>
      </c>
    </row>
    <row r="44" spans="1:15" s="66" customFormat="1" ht="66" customHeight="1">
      <c r="A44" s="125">
        <v>39</v>
      </c>
      <c r="B44" s="53" t="s">
        <v>775</v>
      </c>
      <c r="C44" s="53" t="s">
        <v>776</v>
      </c>
      <c r="D44" s="87" t="s">
        <v>707</v>
      </c>
      <c r="E44" s="54" t="s">
        <v>558</v>
      </c>
      <c r="F44" s="55" t="s">
        <v>777</v>
      </c>
      <c r="G44" s="53" t="s">
        <v>778</v>
      </c>
      <c r="H44" s="53" t="s">
        <v>602</v>
      </c>
      <c r="I44" s="56" t="s">
        <v>950</v>
      </c>
      <c r="J44" s="57" t="s">
        <v>686</v>
      </c>
      <c r="K44" s="56" t="s">
        <v>687</v>
      </c>
      <c r="L44" s="56" t="s">
        <v>688</v>
      </c>
      <c r="M44" s="54" t="s">
        <v>676</v>
      </c>
      <c r="N44" s="64">
        <v>13726.67</v>
      </c>
      <c r="O44" s="65">
        <v>14200</v>
      </c>
    </row>
    <row r="45" spans="1:15" ht="66" customHeight="1">
      <c r="A45" s="52">
        <v>40</v>
      </c>
      <c r="B45" s="53" t="s">
        <v>779</v>
      </c>
      <c r="C45" s="53" t="s">
        <v>780</v>
      </c>
      <c r="D45" s="87" t="s">
        <v>707</v>
      </c>
      <c r="E45" s="54" t="s">
        <v>558</v>
      </c>
      <c r="F45" s="55" t="s">
        <v>781</v>
      </c>
      <c r="G45" s="53" t="s">
        <v>782</v>
      </c>
      <c r="H45" s="53" t="s">
        <v>685</v>
      </c>
      <c r="I45" s="56" t="s">
        <v>561</v>
      </c>
      <c r="J45" s="57" t="s">
        <v>686</v>
      </c>
      <c r="K45" s="56" t="s">
        <v>687</v>
      </c>
      <c r="L45" s="56" t="s">
        <v>688</v>
      </c>
      <c r="M45" s="54" t="s">
        <v>564</v>
      </c>
      <c r="N45" s="64">
        <v>1979.7</v>
      </c>
      <c r="O45" s="64">
        <v>6599</v>
      </c>
    </row>
    <row r="46" spans="1:15" ht="66" customHeight="1">
      <c r="A46" s="52">
        <v>41</v>
      </c>
      <c r="B46" s="53" t="s">
        <v>783</v>
      </c>
      <c r="C46" s="53" t="s">
        <v>783</v>
      </c>
      <c r="D46" s="87" t="s">
        <v>707</v>
      </c>
      <c r="E46" s="54" t="s">
        <v>558</v>
      </c>
      <c r="F46" s="55" t="s">
        <v>784</v>
      </c>
      <c r="G46" s="55"/>
      <c r="H46" s="53" t="s">
        <v>785</v>
      </c>
      <c r="I46" s="56" t="s">
        <v>786</v>
      </c>
      <c r="J46" s="57" t="s">
        <v>576</v>
      </c>
      <c r="K46" s="56" t="s">
        <v>577</v>
      </c>
      <c r="L46" s="56" t="s">
        <v>577</v>
      </c>
      <c r="M46" s="54" t="s">
        <v>787</v>
      </c>
      <c r="N46" s="64">
        <v>-23343.33</v>
      </c>
      <c r="O46" s="64">
        <v>31300</v>
      </c>
    </row>
    <row r="47" spans="1:15" ht="66" customHeight="1">
      <c r="A47" s="52">
        <v>42</v>
      </c>
      <c r="B47" s="53" t="s">
        <v>788</v>
      </c>
      <c r="C47" s="53" t="s">
        <v>788</v>
      </c>
      <c r="D47" s="87" t="s">
        <v>707</v>
      </c>
      <c r="E47" s="54" t="s">
        <v>558</v>
      </c>
      <c r="F47" s="55" t="s">
        <v>934</v>
      </c>
      <c r="G47" s="55"/>
      <c r="H47" s="53" t="s">
        <v>602</v>
      </c>
      <c r="I47" s="56" t="s">
        <v>789</v>
      </c>
      <c r="J47" s="57" t="s">
        <v>790</v>
      </c>
      <c r="K47" s="56" t="s">
        <v>791</v>
      </c>
      <c r="L47" s="56" t="s">
        <v>792</v>
      </c>
      <c r="M47" s="54" t="s">
        <v>793</v>
      </c>
      <c r="N47" s="64">
        <v>24421.39</v>
      </c>
      <c r="O47" s="64">
        <v>31900</v>
      </c>
    </row>
    <row r="48" spans="1:15" s="66" customFormat="1" ht="66" customHeight="1">
      <c r="A48" s="125">
        <v>43</v>
      </c>
      <c r="B48" s="53" t="s">
        <v>794</v>
      </c>
      <c r="C48" s="53" t="s">
        <v>794</v>
      </c>
      <c r="D48" s="87" t="s">
        <v>707</v>
      </c>
      <c r="E48" s="54" t="s">
        <v>795</v>
      </c>
      <c r="F48" s="55" t="s">
        <v>796</v>
      </c>
      <c r="G48" s="55"/>
      <c r="H48" s="53" t="s">
        <v>685</v>
      </c>
      <c r="I48" s="56" t="s">
        <v>797</v>
      </c>
      <c r="J48" s="57" t="s">
        <v>686</v>
      </c>
      <c r="K48" s="56" t="s">
        <v>688</v>
      </c>
      <c r="L48" s="56" t="s">
        <v>623</v>
      </c>
      <c r="M48" s="54" t="s">
        <v>798</v>
      </c>
      <c r="N48" s="64">
        <v>16410</v>
      </c>
      <c r="O48" s="65">
        <v>16410</v>
      </c>
    </row>
    <row r="49" spans="1:15" ht="66" customHeight="1">
      <c r="A49" s="52">
        <v>44</v>
      </c>
      <c r="B49" s="53" t="s">
        <v>799</v>
      </c>
      <c r="C49" s="53" t="s">
        <v>799</v>
      </c>
      <c r="D49" s="87" t="s">
        <v>800</v>
      </c>
      <c r="E49" s="54" t="s">
        <v>558</v>
      </c>
      <c r="F49" s="55" t="s">
        <v>801</v>
      </c>
      <c r="G49" s="55"/>
      <c r="H49" s="53" t="s">
        <v>602</v>
      </c>
      <c r="I49" s="56" t="s">
        <v>802</v>
      </c>
      <c r="J49" s="57" t="s">
        <v>562</v>
      </c>
      <c r="K49" s="56" t="s">
        <v>803</v>
      </c>
      <c r="L49" s="56" t="s">
        <v>803</v>
      </c>
      <c r="M49" s="54" t="s">
        <v>704</v>
      </c>
      <c r="N49" s="64">
        <v>14924.65</v>
      </c>
      <c r="O49" s="64">
        <v>14924.65</v>
      </c>
    </row>
    <row r="50" spans="1:15" ht="66" customHeight="1">
      <c r="A50" s="52">
        <v>45</v>
      </c>
      <c r="B50" s="53" t="s">
        <v>804</v>
      </c>
      <c r="C50" s="53" t="s">
        <v>804</v>
      </c>
      <c r="D50" s="87" t="s">
        <v>800</v>
      </c>
      <c r="E50" s="54" t="s">
        <v>558</v>
      </c>
      <c r="F50" s="55" t="s">
        <v>805</v>
      </c>
      <c r="G50" s="53" t="s">
        <v>806</v>
      </c>
      <c r="H50" s="53" t="s">
        <v>602</v>
      </c>
      <c r="I50" s="56" t="s">
        <v>807</v>
      </c>
      <c r="J50" s="57" t="s">
        <v>607</v>
      </c>
      <c r="K50" s="56" t="s">
        <v>608</v>
      </c>
      <c r="L50" s="56" t="s">
        <v>608</v>
      </c>
      <c r="M50" s="54" t="s">
        <v>808</v>
      </c>
      <c r="N50" s="64">
        <v>11600</v>
      </c>
      <c r="O50" s="64">
        <v>11600</v>
      </c>
    </row>
    <row r="51" spans="1:15" ht="66" customHeight="1">
      <c r="A51" s="52">
        <v>46</v>
      </c>
      <c r="B51" s="53" t="s">
        <v>809</v>
      </c>
      <c r="C51" s="53" t="s">
        <v>809</v>
      </c>
      <c r="D51" s="87" t="s">
        <v>800</v>
      </c>
      <c r="E51" s="54" t="s">
        <v>558</v>
      </c>
      <c r="F51" s="55" t="s">
        <v>810</v>
      </c>
      <c r="G51" s="53" t="s">
        <v>811</v>
      </c>
      <c r="H51" s="53" t="s">
        <v>812</v>
      </c>
      <c r="I51" s="56" t="s">
        <v>813</v>
      </c>
      <c r="J51" s="57" t="s">
        <v>570</v>
      </c>
      <c r="K51" s="56" t="s">
        <v>571</v>
      </c>
      <c r="L51" s="56" t="s">
        <v>571</v>
      </c>
      <c r="M51" s="54" t="s">
        <v>814</v>
      </c>
      <c r="N51" s="64">
        <v>5215</v>
      </c>
      <c r="O51" s="64">
        <v>5215</v>
      </c>
    </row>
    <row r="52" spans="1:15" ht="66" customHeight="1">
      <c r="A52" s="52">
        <v>47</v>
      </c>
      <c r="B52" s="53" t="s">
        <v>815</v>
      </c>
      <c r="C52" s="53" t="s">
        <v>816</v>
      </c>
      <c r="D52" s="87" t="s">
        <v>817</v>
      </c>
      <c r="E52" s="54"/>
      <c r="F52" s="55" t="s">
        <v>818</v>
      </c>
      <c r="G52" s="55" t="s">
        <v>819</v>
      </c>
      <c r="H52" s="53" t="s">
        <v>569</v>
      </c>
      <c r="I52" s="56" t="s">
        <v>820</v>
      </c>
      <c r="J52" s="57" t="s">
        <v>570</v>
      </c>
      <c r="K52" s="56" t="s">
        <v>571</v>
      </c>
      <c r="L52" s="56" t="s">
        <v>571</v>
      </c>
      <c r="M52" s="54" t="s">
        <v>821</v>
      </c>
      <c r="N52" s="64">
        <v>2098.1999999999998</v>
      </c>
      <c r="O52" s="64">
        <v>2690</v>
      </c>
    </row>
    <row r="53" spans="1:15" ht="66" customHeight="1">
      <c r="A53" s="52">
        <v>48</v>
      </c>
      <c r="B53" s="53" t="s">
        <v>822</v>
      </c>
      <c r="C53" s="53" t="s">
        <v>823</v>
      </c>
      <c r="D53" s="87" t="s">
        <v>817</v>
      </c>
      <c r="E53" s="54"/>
      <c r="F53" s="55" t="s">
        <v>824</v>
      </c>
      <c r="G53" s="55"/>
      <c r="H53" s="53" t="s">
        <v>569</v>
      </c>
      <c r="I53" s="56" t="s">
        <v>825</v>
      </c>
      <c r="J53" s="57" t="s">
        <v>570</v>
      </c>
      <c r="K53" s="56" t="s">
        <v>571</v>
      </c>
      <c r="L53" s="56" t="s">
        <v>571</v>
      </c>
      <c r="M53" s="54" t="s">
        <v>826</v>
      </c>
      <c r="N53" s="64">
        <v>1719.2</v>
      </c>
      <c r="O53" s="64">
        <v>2149</v>
      </c>
    </row>
    <row r="54" spans="1:15" ht="66" customHeight="1">
      <c r="A54" s="52">
        <v>49</v>
      </c>
      <c r="B54" s="53" t="s">
        <v>827</v>
      </c>
      <c r="C54" s="53" t="s">
        <v>828</v>
      </c>
      <c r="D54" s="87" t="s">
        <v>817</v>
      </c>
      <c r="E54" s="54"/>
      <c r="F54" s="55" t="s">
        <v>829</v>
      </c>
      <c r="G54" s="55" t="s">
        <v>830</v>
      </c>
      <c r="H54" s="53" t="s">
        <v>569</v>
      </c>
      <c r="I54" s="56" t="s">
        <v>831</v>
      </c>
      <c r="J54" s="57" t="s">
        <v>570</v>
      </c>
      <c r="K54" s="56" t="s">
        <v>571</v>
      </c>
      <c r="L54" s="56" t="s">
        <v>571</v>
      </c>
      <c r="M54" s="54" t="s">
        <v>564</v>
      </c>
      <c r="N54" s="64">
        <v>4363.33</v>
      </c>
      <c r="O54" s="64">
        <v>4400</v>
      </c>
    </row>
    <row r="55" spans="1:15" ht="66" customHeight="1">
      <c r="A55" s="52">
        <v>50</v>
      </c>
      <c r="B55" s="53" t="s">
        <v>832</v>
      </c>
      <c r="C55" s="53" t="s">
        <v>833</v>
      </c>
      <c r="D55" s="87" t="s">
        <v>817</v>
      </c>
      <c r="E55" s="54"/>
      <c r="F55" s="55" t="s">
        <v>834</v>
      </c>
      <c r="G55" s="55"/>
      <c r="H55" s="53" t="s">
        <v>569</v>
      </c>
      <c r="I55" s="56" t="s">
        <v>835</v>
      </c>
      <c r="J55" s="57" t="s">
        <v>570</v>
      </c>
      <c r="K55" s="56" t="s">
        <v>571</v>
      </c>
      <c r="L55" s="56" t="s">
        <v>571</v>
      </c>
      <c r="M55" s="54" t="s">
        <v>836</v>
      </c>
      <c r="N55" s="64">
        <v>41388.480000000003</v>
      </c>
      <c r="O55" s="64">
        <v>57484</v>
      </c>
    </row>
    <row r="56" spans="1:15" ht="66" customHeight="1">
      <c r="A56" s="52">
        <v>51</v>
      </c>
      <c r="B56" s="53" t="s">
        <v>837</v>
      </c>
      <c r="C56" s="53" t="s">
        <v>838</v>
      </c>
      <c r="D56" s="87" t="s">
        <v>839</v>
      </c>
      <c r="E56" s="54"/>
      <c r="F56" s="55" t="s">
        <v>840</v>
      </c>
      <c r="G56" s="55"/>
      <c r="H56" s="53" t="s">
        <v>606</v>
      </c>
      <c r="I56" s="56" t="s">
        <v>561</v>
      </c>
      <c r="J56" s="57"/>
      <c r="K56" s="56"/>
      <c r="L56" s="56"/>
      <c r="M56" s="54" t="s">
        <v>564</v>
      </c>
      <c r="N56" s="64">
        <v>-258700.01</v>
      </c>
      <c r="O56" s="64">
        <v>288700.01</v>
      </c>
    </row>
    <row r="57" spans="1:15" ht="66" customHeight="1">
      <c r="A57" s="52">
        <v>52</v>
      </c>
      <c r="B57" s="53" t="s">
        <v>841</v>
      </c>
      <c r="C57" s="53" t="s">
        <v>842</v>
      </c>
      <c r="D57" s="87" t="s">
        <v>839</v>
      </c>
      <c r="E57" s="54"/>
      <c r="F57" s="55" t="s">
        <v>843</v>
      </c>
      <c r="G57" s="55"/>
      <c r="H57" s="53" t="s">
        <v>685</v>
      </c>
      <c r="I57" s="56" t="s">
        <v>561</v>
      </c>
      <c r="J57" s="57" t="s">
        <v>607</v>
      </c>
      <c r="K57" s="56" t="s">
        <v>608</v>
      </c>
      <c r="L57" s="56" t="s">
        <v>608</v>
      </c>
      <c r="M57" s="54" t="s">
        <v>564</v>
      </c>
      <c r="N57" s="64">
        <v>100000</v>
      </c>
      <c r="O57" s="64">
        <v>252200</v>
      </c>
    </row>
    <row r="58" spans="1:15" ht="66" customHeight="1">
      <c r="A58" s="52">
        <v>53</v>
      </c>
      <c r="B58" s="53" t="s">
        <v>844</v>
      </c>
      <c r="C58" s="53" t="s">
        <v>845</v>
      </c>
      <c r="D58" s="87" t="s">
        <v>839</v>
      </c>
      <c r="E58" s="54"/>
      <c r="F58" s="55" t="s">
        <v>846</v>
      </c>
      <c r="G58" s="55"/>
      <c r="H58" s="53" t="s">
        <v>812</v>
      </c>
      <c r="I58" s="56" t="s">
        <v>847</v>
      </c>
      <c r="J58" s="57" t="s">
        <v>904</v>
      </c>
      <c r="K58" s="56" t="s">
        <v>623</v>
      </c>
      <c r="L58" s="56" t="s">
        <v>848</v>
      </c>
      <c r="M58" s="54" t="s">
        <v>849</v>
      </c>
      <c r="N58" s="64">
        <v>175500</v>
      </c>
      <c r="O58" s="64">
        <v>351000</v>
      </c>
    </row>
    <row r="59" spans="1:15" ht="66" customHeight="1">
      <c r="A59" s="52">
        <v>54</v>
      </c>
      <c r="B59" s="53" t="s">
        <v>850</v>
      </c>
      <c r="C59" s="53" t="s">
        <v>850</v>
      </c>
      <c r="D59" s="87" t="s">
        <v>851</v>
      </c>
      <c r="E59" s="54"/>
      <c r="F59" s="55" t="s">
        <v>852</v>
      </c>
      <c r="G59" s="55"/>
      <c r="H59" s="53" t="s">
        <v>812</v>
      </c>
      <c r="I59" s="56" t="s">
        <v>952</v>
      </c>
      <c r="J59" s="57" t="s">
        <v>853</v>
      </c>
      <c r="K59" s="56" t="s">
        <v>703</v>
      </c>
      <c r="L59" s="56" t="s">
        <v>703</v>
      </c>
      <c r="M59" s="54" t="s">
        <v>854</v>
      </c>
      <c r="N59" s="64">
        <v>1423720.47</v>
      </c>
      <c r="O59" s="64">
        <v>1423720.47</v>
      </c>
    </row>
    <row r="60" spans="1:15" ht="66" customHeight="1">
      <c r="A60" s="52">
        <v>55</v>
      </c>
      <c r="B60" s="53" t="s">
        <v>855</v>
      </c>
      <c r="C60" s="53" t="s">
        <v>855</v>
      </c>
      <c r="D60" s="87" t="s">
        <v>856</v>
      </c>
      <c r="E60" s="54"/>
      <c r="F60" s="55" t="s">
        <v>857</v>
      </c>
      <c r="G60" s="55"/>
      <c r="H60" s="53" t="s">
        <v>812</v>
      </c>
      <c r="I60" s="56" t="s">
        <v>858</v>
      </c>
      <c r="J60" s="57" t="s">
        <v>607</v>
      </c>
      <c r="K60" s="56" t="s">
        <v>608</v>
      </c>
      <c r="L60" s="56" t="s">
        <v>608</v>
      </c>
      <c r="M60" s="54" t="s">
        <v>859</v>
      </c>
      <c r="N60" s="64">
        <v>785950</v>
      </c>
      <c r="O60" s="64">
        <v>785950</v>
      </c>
    </row>
    <row r="61" spans="1:15" ht="66" customHeight="1">
      <c r="A61" s="52">
        <v>56</v>
      </c>
      <c r="B61" s="53" t="s">
        <v>860</v>
      </c>
      <c r="C61" s="53" t="s">
        <v>861</v>
      </c>
      <c r="D61" s="87" t="s">
        <v>917</v>
      </c>
      <c r="E61" s="54"/>
      <c r="F61" s="55" t="s">
        <v>862</v>
      </c>
      <c r="G61" s="55" t="s">
        <v>863</v>
      </c>
      <c r="H61" s="53" t="s">
        <v>602</v>
      </c>
      <c r="I61" s="56" t="s">
        <v>864</v>
      </c>
      <c r="J61" s="57" t="s">
        <v>570</v>
      </c>
      <c r="K61" s="56" t="s">
        <v>571</v>
      </c>
      <c r="L61" s="56" t="s">
        <v>571</v>
      </c>
      <c r="M61" s="54" t="s">
        <v>564</v>
      </c>
      <c r="N61" s="64">
        <v>1</v>
      </c>
      <c r="O61" s="64"/>
    </row>
    <row r="62" spans="1:15" ht="66" customHeight="1">
      <c r="A62" s="52">
        <v>57</v>
      </c>
      <c r="B62" s="53" t="s">
        <v>865</v>
      </c>
      <c r="C62" s="53" t="s">
        <v>866</v>
      </c>
      <c r="D62" s="87" t="s">
        <v>918</v>
      </c>
      <c r="E62" s="54"/>
      <c r="F62" s="55" t="s">
        <v>867</v>
      </c>
      <c r="G62" s="55"/>
      <c r="H62" s="53" t="s">
        <v>685</v>
      </c>
      <c r="I62" s="56" t="s">
        <v>561</v>
      </c>
      <c r="J62" s="57" t="s">
        <v>607</v>
      </c>
      <c r="K62" s="56" t="s">
        <v>608</v>
      </c>
      <c r="L62" s="56" t="s">
        <v>608</v>
      </c>
      <c r="M62" s="54" t="s">
        <v>564</v>
      </c>
      <c r="N62" s="64">
        <v>1</v>
      </c>
      <c r="O62" s="64"/>
    </row>
    <row r="63" spans="1:15" ht="66" customHeight="1">
      <c r="A63" s="52">
        <v>58</v>
      </c>
      <c r="B63" s="53" t="s">
        <v>868</v>
      </c>
      <c r="C63" s="53" t="s">
        <v>869</v>
      </c>
      <c r="D63" s="87" t="s">
        <v>918</v>
      </c>
      <c r="E63" s="54"/>
      <c r="F63" s="55" t="s">
        <v>870</v>
      </c>
      <c r="G63" s="55"/>
      <c r="H63" s="53" t="s">
        <v>685</v>
      </c>
      <c r="I63" s="56" t="s">
        <v>561</v>
      </c>
      <c r="J63" s="57" t="s">
        <v>607</v>
      </c>
      <c r="K63" s="56" t="s">
        <v>608</v>
      </c>
      <c r="L63" s="56" t="s">
        <v>608</v>
      </c>
      <c r="M63" s="54" t="s">
        <v>564</v>
      </c>
      <c r="N63" s="64">
        <v>1</v>
      </c>
      <c r="O63" s="64"/>
    </row>
    <row r="64" spans="1:15" ht="66" customHeight="1">
      <c r="A64" s="52">
        <v>59</v>
      </c>
      <c r="B64" s="53" t="s">
        <v>871</v>
      </c>
      <c r="C64" s="53" t="s">
        <v>872</v>
      </c>
      <c r="D64" s="87" t="s">
        <v>918</v>
      </c>
      <c r="E64" s="54"/>
      <c r="F64" s="55" t="s">
        <v>870</v>
      </c>
      <c r="G64" s="55"/>
      <c r="H64" s="53" t="s">
        <v>685</v>
      </c>
      <c r="I64" s="56" t="s">
        <v>561</v>
      </c>
      <c r="J64" s="57" t="s">
        <v>607</v>
      </c>
      <c r="K64" s="56" t="s">
        <v>608</v>
      </c>
      <c r="L64" s="56" t="s">
        <v>608</v>
      </c>
      <c r="M64" s="54" t="s">
        <v>564</v>
      </c>
      <c r="N64" s="64">
        <v>1</v>
      </c>
      <c r="O64" s="64"/>
    </row>
    <row r="65" spans="1:15" ht="66" customHeight="1">
      <c r="A65" s="52">
        <v>60</v>
      </c>
      <c r="B65" s="53" t="s">
        <v>873</v>
      </c>
      <c r="C65" s="53" t="s">
        <v>874</v>
      </c>
      <c r="D65" s="87" t="s">
        <v>918</v>
      </c>
      <c r="E65" s="54"/>
      <c r="F65" s="55" t="s">
        <v>875</v>
      </c>
      <c r="G65" s="55" t="s">
        <v>876</v>
      </c>
      <c r="H65" s="53" t="s">
        <v>685</v>
      </c>
      <c r="I65" s="56" t="s">
        <v>561</v>
      </c>
      <c r="J65" s="57" t="s">
        <v>686</v>
      </c>
      <c r="K65" s="56" t="s">
        <v>687</v>
      </c>
      <c r="L65" s="56" t="s">
        <v>688</v>
      </c>
      <c r="M65" s="54" t="s">
        <v>564</v>
      </c>
      <c r="N65" s="64">
        <v>3525.43</v>
      </c>
      <c r="O65" s="64"/>
    </row>
    <row r="66" spans="1:15" ht="66" customHeight="1">
      <c r="A66" s="52">
        <v>61</v>
      </c>
      <c r="B66" s="53" t="s">
        <v>877</v>
      </c>
      <c r="C66" s="53" t="s">
        <v>877</v>
      </c>
      <c r="D66" s="87" t="s">
        <v>918</v>
      </c>
      <c r="E66" s="54"/>
      <c r="F66" s="55" t="s">
        <v>661</v>
      </c>
      <c r="G66" s="55"/>
      <c r="H66" s="53"/>
      <c r="I66" s="56" t="s">
        <v>561</v>
      </c>
      <c r="J66" s="57"/>
      <c r="K66" s="56"/>
      <c r="L66" s="56"/>
      <c r="M66" s="54" t="s">
        <v>564</v>
      </c>
      <c r="N66" s="64">
        <v>42958.49</v>
      </c>
      <c r="O66" s="64"/>
    </row>
    <row r="67" spans="1:15" ht="66" customHeight="1">
      <c r="A67" s="52">
        <v>62</v>
      </c>
      <c r="B67" s="53" t="s">
        <v>878</v>
      </c>
      <c r="C67" s="53" t="s">
        <v>878</v>
      </c>
      <c r="D67" s="87" t="s">
        <v>918</v>
      </c>
      <c r="E67" s="54"/>
      <c r="F67" s="55" t="s">
        <v>879</v>
      </c>
      <c r="G67" s="55" t="s">
        <v>880</v>
      </c>
      <c r="H67" s="53" t="s">
        <v>602</v>
      </c>
      <c r="I67" s="56" t="s">
        <v>881</v>
      </c>
      <c r="J67" s="57" t="s">
        <v>607</v>
      </c>
      <c r="K67" s="56" t="s">
        <v>608</v>
      </c>
      <c r="L67" s="56" t="s">
        <v>608</v>
      </c>
      <c r="M67" s="54" t="s">
        <v>882</v>
      </c>
      <c r="N67" s="64">
        <v>20880</v>
      </c>
      <c r="O67" s="64"/>
    </row>
    <row r="68" spans="1:15" ht="66" customHeight="1">
      <c r="A68" s="52">
        <v>63</v>
      </c>
      <c r="B68" s="53" t="s">
        <v>883</v>
      </c>
      <c r="C68" s="53" t="s">
        <v>883</v>
      </c>
      <c r="D68" s="87" t="s">
        <v>919</v>
      </c>
      <c r="E68" s="54"/>
      <c r="F68" s="55" t="s">
        <v>884</v>
      </c>
      <c r="G68" s="55"/>
      <c r="H68" s="53" t="s">
        <v>685</v>
      </c>
      <c r="I68" s="56" t="s">
        <v>951</v>
      </c>
      <c r="J68" s="57" t="s">
        <v>570</v>
      </c>
      <c r="K68" s="56" t="s">
        <v>571</v>
      </c>
      <c r="L68" s="56" t="s">
        <v>571</v>
      </c>
      <c r="M68" s="54" t="s">
        <v>885</v>
      </c>
      <c r="N68" s="64">
        <v>12799.2</v>
      </c>
      <c r="O68" s="64"/>
    </row>
    <row r="69" spans="1:15" ht="66" customHeight="1">
      <c r="A69" s="52">
        <v>64</v>
      </c>
      <c r="B69" s="53" t="s">
        <v>886</v>
      </c>
      <c r="C69" s="53" t="s">
        <v>887</v>
      </c>
      <c r="D69" s="87" t="s">
        <v>920</v>
      </c>
      <c r="E69" s="54"/>
      <c r="F69" s="55" t="s">
        <v>888</v>
      </c>
      <c r="G69" s="55"/>
      <c r="H69" s="53" t="s">
        <v>685</v>
      </c>
      <c r="I69" s="56" t="s">
        <v>951</v>
      </c>
      <c r="J69" s="57" t="s">
        <v>570</v>
      </c>
      <c r="K69" s="56" t="s">
        <v>571</v>
      </c>
      <c r="L69" s="56" t="s">
        <v>571</v>
      </c>
      <c r="M69" s="54" t="s">
        <v>885</v>
      </c>
      <c r="N69" s="64">
        <v>6584.77</v>
      </c>
      <c r="O69" s="64"/>
    </row>
    <row r="70" spans="1:15" ht="66" customHeight="1">
      <c r="A70" s="67">
        <v>65</v>
      </c>
      <c r="B70" s="68" t="s">
        <v>889</v>
      </c>
      <c r="C70" s="68" t="s">
        <v>889</v>
      </c>
      <c r="D70" s="88" t="s">
        <v>920</v>
      </c>
      <c r="E70" s="69" t="s">
        <v>606</v>
      </c>
      <c r="F70" s="70" t="s">
        <v>890</v>
      </c>
      <c r="G70" s="70"/>
      <c r="H70" s="68" t="s">
        <v>685</v>
      </c>
      <c r="I70" s="71" t="s">
        <v>561</v>
      </c>
      <c r="J70" s="72" t="s">
        <v>570</v>
      </c>
      <c r="K70" s="71" t="s">
        <v>571</v>
      </c>
      <c r="L70" s="71" t="s">
        <v>695</v>
      </c>
      <c r="M70" s="69" t="s">
        <v>891</v>
      </c>
      <c r="N70" s="73">
        <v>5000</v>
      </c>
      <c r="O70" s="73"/>
    </row>
    <row r="71" spans="1:15" ht="66" customHeight="1">
      <c r="A71" s="77">
        <v>66</v>
      </c>
      <c r="B71" s="78" t="s">
        <v>911</v>
      </c>
      <c r="C71" s="78" t="s">
        <v>889</v>
      </c>
      <c r="D71" s="79"/>
      <c r="E71" s="80" t="s">
        <v>606</v>
      </c>
      <c r="F71" s="81" t="s">
        <v>912</v>
      </c>
      <c r="G71" s="81"/>
      <c r="H71" s="78" t="s">
        <v>685</v>
      </c>
      <c r="I71" s="82" t="s">
        <v>913</v>
      </c>
      <c r="J71" s="83" t="s">
        <v>914</v>
      </c>
      <c r="K71" s="82" t="s">
        <v>803</v>
      </c>
      <c r="L71" s="82" t="s">
        <v>695</v>
      </c>
      <c r="M71" s="80" t="s">
        <v>915</v>
      </c>
      <c r="N71" s="84">
        <v>778900</v>
      </c>
      <c r="O71" s="76"/>
    </row>
    <row r="72" spans="1:15" ht="24.95" customHeight="1">
      <c r="A72" s="179" t="s">
        <v>892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1"/>
      <c r="N72" s="74">
        <v>2610159</v>
      </c>
      <c r="O72" s="74"/>
    </row>
  </sheetData>
  <mergeCells count="4">
    <mergeCell ref="A1:M1"/>
    <mergeCell ref="A2:M2"/>
    <mergeCell ref="A3:M3"/>
    <mergeCell ref="A72:M72"/>
  </mergeCells>
  <phoneticPr fontId="35" type="noConversion"/>
  <pageMargins left="0.70866141732283461" right="0.70866141732283461" top="0.74803149606299213" bottom="0.74803149606299213" header="0.31496062992125984" footer="0.31496062992125984"/>
  <pageSetup paperSize="9" scale="66" fitToHeight="0" orientation="landscape" horizontalDpi="360" verticalDpi="360" r:id="rId1"/>
  <headerFooter>
    <oddHeader xml:space="preserve">&amp;L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0D85-CE22-4E51-8C04-A08A5B0EF2C7}">
  <sheetPr>
    <pageSetUpPr fitToPage="1"/>
  </sheetPr>
  <dimension ref="A1:D16"/>
  <sheetViews>
    <sheetView view="pageBreakPreview" zoomScale="60" zoomScaleNormal="100" workbookViewId="0">
      <selection activeCell="H11" sqref="H11"/>
    </sheetView>
  </sheetViews>
  <sheetFormatPr baseColWidth="10" defaultRowHeight="12.75"/>
  <cols>
    <col min="3" max="3" width="35.28515625" customWidth="1"/>
  </cols>
  <sheetData>
    <row r="1" spans="1:4" ht="15.75">
      <c r="A1" s="182" t="s">
        <v>946</v>
      </c>
      <c r="B1" s="182"/>
      <c r="C1" s="182"/>
      <c r="D1" s="182"/>
    </row>
    <row r="2" spans="1:4" ht="15.75">
      <c r="B2" s="121"/>
      <c r="C2" s="121"/>
      <c r="D2" s="121"/>
    </row>
    <row r="3" spans="1:4" ht="15.75">
      <c r="A3" s="182" t="s">
        <v>945</v>
      </c>
      <c r="B3" s="182"/>
      <c r="C3" s="182"/>
      <c r="D3" s="182"/>
    </row>
    <row r="4" spans="1:4" ht="15.75">
      <c r="B4" s="121"/>
      <c r="C4" s="121"/>
      <c r="D4" s="121"/>
    </row>
    <row r="6" spans="1:4" ht="20.100000000000001" customHeight="1">
      <c r="B6" s="124" t="s">
        <v>947</v>
      </c>
      <c r="C6" s="124" t="s">
        <v>948</v>
      </c>
    </row>
    <row r="7" spans="1:4" ht="20.100000000000001" customHeight="1">
      <c r="B7" s="123">
        <v>1</v>
      </c>
      <c r="C7" s="122" t="s">
        <v>935</v>
      </c>
    </row>
    <row r="8" spans="1:4" ht="20.100000000000001" customHeight="1">
      <c r="B8" s="123">
        <v>6</v>
      </c>
      <c r="C8" s="122" t="s">
        <v>936</v>
      </c>
    </row>
    <row r="9" spans="1:4" ht="20.100000000000001" customHeight="1">
      <c r="B9" s="123">
        <v>2</v>
      </c>
      <c r="C9" s="122" t="s">
        <v>937</v>
      </c>
    </row>
    <row r="10" spans="1:4" ht="20.100000000000001" customHeight="1">
      <c r="B10" s="123">
        <v>2</v>
      </c>
      <c r="C10" s="122" t="s">
        <v>938</v>
      </c>
    </row>
    <row r="11" spans="1:4" ht="20.100000000000001" customHeight="1">
      <c r="B11" s="123">
        <v>2</v>
      </c>
      <c r="C11" s="122" t="s">
        <v>939</v>
      </c>
    </row>
    <row r="12" spans="1:4" ht="20.100000000000001" customHeight="1">
      <c r="B12" s="123">
        <v>1</v>
      </c>
      <c r="C12" s="122" t="s">
        <v>940</v>
      </c>
    </row>
    <row r="13" spans="1:4" ht="20.100000000000001" customHeight="1">
      <c r="B13" s="123">
        <v>1</v>
      </c>
      <c r="C13" s="122" t="s">
        <v>941</v>
      </c>
    </row>
    <row r="14" spans="1:4" ht="20.100000000000001" customHeight="1">
      <c r="B14" s="123">
        <v>1</v>
      </c>
      <c r="C14" s="122" t="s">
        <v>942</v>
      </c>
    </row>
    <row r="15" spans="1:4" ht="20.100000000000001" customHeight="1">
      <c r="B15" s="123">
        <v>1</v>
      </c>
      <c r="C15" s="122" t="s">
        <v>943</v>
      </c>
    </row>
    <row r="16" spans="1:4" ht="20.100000000000001" customHeight="1">
      <c r="B16" s="123">
        <v>1</v>
      </c>
      <c r="C16" s="122" t="s">
        <v>944</v>
      </c>
    </row>
  </sheetData>
  <mergeCells count="2">
    <mergeCell ref="A1:D1"/>
    <mergeCell ref="A3:D3"/>
  </mergeCells>
  <pageMargins left="1" right="1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4:V129"/>
  <sheetViews>
    <sheetView zoomScale="70" zoomScaleNormal="70" zoomScaleSheetLayoutView="40" workbookViewId="0">
      <selection activeCell="F8" sqref="F8:R8"/>
    </sheetView>
  </sheetViews>
  <sheetFormatPr baseColWidth="10" defaultColWidth="11.42578125" defaultRowHeight="14.25"/>
  <cols>
    <col min="1" max="1" width="8.7109375" style="15" customWidth="1"/>
    <col min="2" max="2" width="42.7109375" style="15" customWidth="1"/>
    <col min="3" max="3" width="39.85546875" style="15" customWidth="1"/>
    <col min="4" max="4" width="13.42578125" style="15" customWidth="1"/>
    <col min="5" max="5" width="46.28515625" style="15" customWidth="1"/>
    <col min="6" max="6" width="40.7109375" style="15" customWidth="1"/>
    <col min="7" max="7" width="20.42578125" style="15" customWidth="1"/>
    <col min="8" max="8" width="13.85546875" style="15" customWidth="1"/>
    <col min="9" max="9" width="23" style="15" bestFit="1" customWidth="1"/>
    <col min="10" max="10" width="23" style="15" customWidth="1"/>
    <col min="11" max="11" width="17.28515625" style="15" customWidth="1"/>
    <col min="12" max="12" width="15.5703125" style="15" customWidth="1"/>
    <col min="13" max="14" width="14.5703125" style="15" bestFit="1" customWidth="1"/>
    <col min="15" max="15" width="25.140625" style="15" bestFit="1" customWidth="1"/>
    <col min="16" max="16" width="19.5703125" style="15" bestFit="1" customWidth="1"/>
    <col min="17" max="17" width="29.42578125" style="15" bestFit="1" customWidth="1"/>
    <col min="18" max="18" width="22.5703125" style="15" bestFit="1" customWidth="1"/>
    <col min="19" max="16384" width="11.42578125" style="15"/>
  </cols>
  <sheetData>
    <row r="4" spans="1:20">
      <c r="D4" s="17"/>
      <c r="E4" s="17"/>
    </row>
    <row r="7" spans="1:20" ht="35.25">
      <c r="A7" s="117"/>
      <c r="B7" s="118" t="s">
        <v>0</v>
      </c>
      <c r="C7" s="117"/>
      <c r="D7" s="119"/>
      <c r="E7" s="119"/>
      <c r="F7" s="141" t="s">
        <v>910</v>
      </c>
      <c r="G7" s="1"/>
      <c r="H7" s="1"/>
      <c r="I7" s="1"/>
      <c r="J7" s="1"/>
      <c r="K7" s="2"/>
      <c r="L7" s="12"/>
      <c r="M7" s="2"/>
      <c r="N7" s="11"/>
      <c r="O7" s="11"/>
      <c r="P7" s="11"/>
      <c r="Q7" s="11"/>
      <c r="R7" s="11"/>
    </row>
    <row r="8" spans="1:20" ht="36" customHeight="1">
      <c r="A8" s="117"/>
      <c r="B8" s="118" t="s">
        <v>525</v>
      </c>
      <c r="C8" s="117"/>
      <c r="D8" s="119"/>
      <c r="E8" s="119"/>
      <c r="F8" s="183" t="s">
        <v>538</v>
      </c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</row>
    <row r="9" spans="1:20" ht="18">
      <c r="A9" s="117"/>
      <c r="B9" s="118"/>
      <c r="C9" s="117"/>
      <c r="D9" s="119"/>
      <c r="E9" s="119"/>
      <c r="F9" s="120"/>
      <c r="G9" s="1"/>
      <c r="H9" s="1"/>
      <c r="I9" s="1"/>
      <c r="J9" s="1"/>
      <c r="K9" s="3"/>
      <c r="L9" s="12"/>
      <c r="M9" s="2"/>
      <c r="N9" s="2"/>
      <c r="O9" s="2"/>
      <c r="P9" s="2"/>
      <c r="Q9" s="2"/>
      <c r="R9" s="2"/>
      <c r="S9" s="2"/>
      <c r="T9" s="2"/>
    </row>
    <row r="10" spans="1:20" ht="35.25">
      <c r="A10" s="117"/>
      <c r="B10" s="142" t="s">
        <v>999</v>
      </c>
      <c r="C10" s="117"/>
      <c r="D10" s="117"/>
      <c r="E10" s="117"/>
      <c r="F10" s="120"/>
      <c r="G10" s="1"/>
      <c r="H10" s="1"/>
      <c r="I10" s="1"/>
      <c r="J10" s="1"/>
      <c r="K10" s="4"/>
      <c r="L10" s="12"/>
      <c r="M10" s="2"/>
      <c r="N10" s="2"/>
      <c r="O10" s="10"/>
      <c r="P10" s="2"/>
      <c r="Q10" s="10"/>
      <c r="R10" s="2"/>
      <c r="S10" s="2"/>
      <c r="T10" s="2"/>
    </row>
    <row r="11" spans="1:20" ht="16.5" thickBot="1">
      <c r="B11" s="1"/>
      <c r="F11" s="1"/>
      <c r="G11" s="1"/>
      <c r="H11" s="1"/>
      <c r="I11" s="1"/>
      <c r="J11" s="1"/>
      <c r="K11" s="4"/>
      <c r="L11" s="5"/>
      <c r="M11" s="5"/>
      <c r="N11" s="5"/>
      <c r="O11" s="5"/>
    </row>
    <row r="12" spans="1:20" ht="15.75" thickBot="1">
      <c r="B12" s="193" t="s">
        <v>6</v>
      </c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5"/>
    </row>
    <row r="13" spans="1:20" ht="42.75" customHeight="1">
      <c r="A13" s="89"/>
      <c r="B13" s="196" t="s">
        <v>26</v>
      </c>
      <c r="C13" s="196" t="s">
        <v>7</v>
      </c>
      <c r="D13" s="196" t="s">
        <v>27</v>
      </c>
      <c r="E13" s="198" t="s">
        <v>9</v>
      </c>
      <c r="F13" s="196" t="s">
        <v>8</v>
      </c>
      <c r="G13" s="196" t="s">
        <v>10</v>
      </c>
      <c r="H13" s="196" t="s">
        <v>526</v>
      </c>
      <c r="I13" s="198" t="s">
        <v>536</v>
      </c>
      <c r="J13" s="198" t="s">
        <v>527</v>
      </c>
      <c r="K13" s="196" t="s">
        <v>11</v>
      </c>
      <c r="L13" s="196" t="s">
        <v>12</v>
      </c>
      <c r="M13" s="198" t="s">
        <v>13</v>
      </c>
      <c r="N13" s="196" t="s">
        <v>14</v>
      </c>
      <c r="O13" s="198" t="s">
        <v>15</v>
      </c>
      <c r="P13" s="196" t="s">
        <v>16</v>
      </c>
      <c r="Q13" s="196" t="s">
        <v>17</v>
      </c>
      <c r="R13" s="196" t="s">
        <v>916</v>
      </c>
    </row>
    <row r="14" spans="1:20" ht="42.75" customHeight="1" thickBot="1">
      <c r="A14" s="89"/>
      <c r="B14" s="197"/>
      <c r="C14" s="197"/>
      <c r="D14" s="197"/>
      <c r="E14" s="199"/>
      <c r="F14" s="197"/>
      <c r="G14" s="197"/>
      <c r="H14" s="197"/>
      <c r="I14" s="199"/>
      <c r="J14" s="199"/>
      <c r="K14" s="197"/>
      <c r="L14" s="197"/>
      <c r="M14" s="199"/>
      <c r="N14" s="197"/>
      <c r="O14" s="199"/>
      <c r="P14" s="197"/>
      <c r="Q14" s="197"/>
      <c r="R14" s="197"/>
    </row>
    <row r="15" spans="1:20" s="75" customFormat="1" ht="30" customHeight="1">
      <c r="A15" s="105"/>
      <c r="B15" s="185" t="s">
        <v>908</v>
      </c>
      <c r="C15" s="186"/>
      <c r="D15" s="187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</row>
    <row r="16" spans="1:20" s="75" customFormat="1" ht="45" customHeight="1">
      <c r="A16" s="105"/>
      <c r="B16" s="93" t="str">
        <f>+'INVENTARIO 24-27 '!B6</f>
        <v>0000001   5111-0000001</v>
      </c>
      <c r="C16" s="93" t="str">
        <f>+'INVENTARIO 24-27 '!F6</f>
        <v xml:space="preserve">PORTA BANDERA COLOR MADERA </v>
      </c>
      <c r="D16" s="93" t="str">
        <f>+'INVENTARIO 24-27 '!D6</f>
        <v xml:space="preserve">1.2.4.1.1.1      </v>
      </c>
      <c r="E16" s="93" t="str">
        <f>+'INVENTARIO 24-27 '!J6</f>
        <v xml:space="preserve">MTRA. BLANCA ESTELA JUAREZ BECERRA </v>
      </c>
      <c r="F16" s="95" t="str">
        <f>+'INVENTARIO 24-27 '!I6</f>
        <v xml:space="preserve">RECIBIDO DE LA ADMINISTRACIÒN 2021-2024 SIN NINGUN DOCUMENTO </v>
      </c>
      <c r="G16" s="95" t="s">
        <v>893</v>
      </c>
      <c r="H16" s="95" t="s">
        <v>894</v>
      </c>
      <c r="I16" s="95" t="s">
        <v>894</v>
      </c>
      <c r="J16" s="93" t="s">
        <v>533</v>
      </c>
      <c r="K16" s="107">
        <f>+'INVENTARIO 24-27 '!N6</f>
        <v>1</v>
      </c>
      <c r="L16" s="108" t="str">
        <f>+'INVENTARIO 24-27 '!M6</f>
        <v>14/10/2024</v>
      </c>
      <c r="M16" s="97">
        <v>0</v>
      </c>
      <c r="N16" s="97">
        <v>0</v>
      </c>
      <c r="O16" s="98">
        <f t="shared" ref="O16" si="0">+N16</f>
        <v>0</v>
      </c>
      <c r="P16" s="99">
        <v>0</v>
      </c>
      <c r="Q16" s="99">
        <f t="shared" ref="Q16" si="1">+P16</f>
        <v>0</v>
      </c>
      <c r="R16" s="109">
        <f>+K16-Q16</f>
        <v>1</v>
      </c>
    </row>
    <row r="17" spans="1:18" s="75" customFormat="1" ht="45" customHeight="1">
      <c r="A17" s="105"/>
      <c r="B17" s="93" t="str">
        <f>+'INVENTARIO 24-27 '!B7</f>
        <v>0000002   5111-0000002</v>
      </c>
      <c r="C17" s="94" t="str">
        <f>+'INVENTARIO 24-27 '!F7</f>
        <v>9 SILLAS MEDALLON COLOR NEGRO</v>
      </c>
      <c r="D17" s="93" t="str">
        <f>+'INVENTARIO 24-27 '!D7</f>
        <v xml:space="preserve">1.2.4.1.1.1      </v>
      </c>
      <c r="E17" s="93" t="str">
        <f>+'INVENTARIO 24-27 '!J7</f>
        <v>LEOBARDO VAZQUEZ REYES</v>
      </c>
      <c r="F17" s="95" t="str">
        <f>+'INVENTARIO 24-27 '!I7</f>
        <v xml:space="preserve">RECIBIDO DE LA ADMINISTRACIÒN 2021-2024 SIN NINGUN DOCUMENTO </v>
      </c>
      <c r="G17" s="95" t="s">
        <v>893</v>
      </c>
      <c r="H17" s="95" t="s">
        <v>894</v>
      </c>
      <c r="I17" s="95" t="s">
        <v>894</v>
      </c>
      <c r="J17" s="93" t="s">
        <v>533</v>
      </c>
      <c r="K17" s="110">
        <f>+'INVENTARIO 24-27 '!N7</f>
        <v>609.91999999999996</v>
      </c>
      <c r="L17" s="108" t="str">
        <f>+'INVENTARIO 24-27 '!M7</f>
        <v>15/02/2015</v>
      </c>
      <c r="M17" s="97">
        <v>0</v>
      </c>
      <c r="N17" s="97">
        <v>0</v>
      </c>
      <c r="O17" s="98">
        <f t="shared" ref="O17" si="2">+N17</f>
        <v>0</v>
      </c>
      <c r="P17" s="99">
        <v>0</v>
      </c>
      <c r="Q17" s="99">
        <f t="shared" ref="Q17" si="3">+P17</f>
        <v>0</v>
      </c>
      <c r="R17" s="109">
        <f t="shared" ref="R17:R36" si="4">+K17-Q17</f>
        <v>609.91999999999996</v>
      </c>
    </row>
    <row r="18" spans="1:18" s="75" customFormat="1" ht="45" customHeight="1">
      <c r="A18" s="105"/>
      <c r="B18" s="93" t="str">
        <f>+'INVENTARIO 24-27 '!B8</f>
        <v>0000003   5111-0000003</v>
      </c>
      <c r="C18" s="93" t="str">
        <f>+'INVENTARIO 24-27 '!F8</f>
        <v xml:space="preserve">LIBRERO DE MADERA SIN MARCA 7 CUBICULOS COLOR MADERA </v>
      </c>
      <c r="D18" s="93" t="str">
        <f>+'INVENTARIO 24-27 '!D8</f>
        <v xml:space="preserve">1.2.4.1.1.1      </v>
      </c>
      <c r="E18" s="93" t="str">
        <f>+'INVENTARIO 24-27 '!J8</f>
        <v>ARELI SANCHEZ VAZQUEZ</v>
      </c>
      <c r="F18" s="95" t="str">
        <f>+'INVENTARIO 24-27 '!I8</f>
        <v xml:space="preserve">RECIBIDO DE LA ADMINISTRACIÒN 2021-2024 SIN NINGUN DOCUMENTO </v>
      </c>
      <c r="G18" s="95" t="s">
        <v>893</v>
      </c>
      <c r="H18" s="95" t="s">
        <v>894</v>
      </c>
      <c r="I18" s="95" t="s">
        <v>894</v>
      </c>
      <c r="J18" s="93" t="s">
        <v>533</v>
      </c>
      <c r="K18" s="110">
        <f>+'INVENTARIO 24-27 '!N8</f>
        <v>500</v>
      </c>
      <c r="L18" s="108" t="str">
        <f>+'INVENTARIO 24-27 '!M8</f>
        <v>30/11/2011</v>
      </c>
      <c r="M18" s="97">
        <v>0</v>
      </c>
      <c r="N18" s="97">
        <v>0</v>
      </c>
      <c r="O18" s="98">
        <v>0</v>
      </c>
      <c r="P18" s="99">
        <v>0</v>
      </c>
      <c r="Q18" s="99">
        <v>0</v>
      </c>
      <c r="R18" s="109">
        <f t="shared" si="4"/>
        <v>500</v>
      </c>
    </row>
    <row r="19" spans="1:18" s="75" customFormat="1" ht="45" customHeight="1">
      <c r="A19" s="105"/>
      <c r="B19" s="93" t="str">
        <f>+'INVENTARIO 24-27 '!B9</f>
        <v>0000004   5111-0000004</v>
      </c>
      <c r="C19" s="93" t="str">
        <f>+'INVENTARIO 24-27 '!F9</f>
        <v>ARCHIVERO 3 CAJONES COLOR NEGRO</v>
      </c>
      <c r="D19" s="93" t="str">
        <f>+'INVENTARIO 24-27 '!D9</f>
        <v xml:space="preserve">1.2.4.1.1.1      </v>
      </c>
      <c r="E19" s="93" t="str">
        <f>+'INVENTARIO 24-27 '!J9</f>
        <v xml:space="preserve">MONTSERRAT CARRANZA MENDOZA </v>
      </c>
      <c r="F19" s="95" t="str">
        <f>+'INVENTARIO 24-27 '!I9</f>
        <v xml:space="preserve">RECIBIDO DE LA ADMINISTRACIÒN 2021-2024 SIN NINGUN DOCUMENTO </v>
      </c>
      <c r="G19" s="95" t="s">
        <v>893</v>
      </c>
      <c r="H19" s="95" t="s">
        <v>894</v>
      </c>
      <c r="I19" s="95" t="s">
        <v>894</v>
      </c>
      <c r="J19" s="93" t="s">
        <v>533</v>
      </c>
      <c r="K19" s="110">
        <f>+'INVENTARIO 24-27 '!N9</f>
        <v>549.39</v>
      </c>
      <c r="L19" s="108" t="str">
        <f>+'INVENTARIO 24-27 '!M9</f>
        <v>13/07/2012</v>
      </c>
      <c r="M19" s="97">
        <v>0</v>
      </c>
      <c r="N19" s="97">
        <v>0</v>
      </c>
      <c r="O19" s="98">
        <v>0</v>
      </c>
      <c r="P19" s="99">
        <v>0</v>
      </c>
      <c r="Q19" s="99">
        <v>0</v>
      </c>
      <c r="R19" s="109">
        <f t="shared" si="4"/>
        <v>549.39</v>
      </c>
    </row>
    <row r="20" spans="1:18" s="24" customFormat="1" ht="45" customHeight="1">
      <c r="A20" s="105"/>
      <c r="B20" s="93" t="str">
        <f>+'INVENTARIO 24-27 '!B10</f>
        <v>0000005   5111-0000005</v>
      </c>
      <c r="C20" s="93" t="str">
        <f>+'INVENTARIO 24-27 '!F10</f>
        <v xml:space="preserve">ESCRITORIO CON 2 CAJONES DE MADERA COLOR CAOBA </v>
      </c>
      <c r="D20" s="93" t="str">
        <f>+'INVENTARIO 24-27 '!D10</f>
        <v xml:space="preserve">1.2.4.1.1.1      </v>
      </c>
      <c r="E20" s="93" t="str">
        <f>+'INVENTARIO 24-27 '!J10</f>
        <v xml:space="preserve">JESSICA ALVAREZ HERNANDEZ </v>
      </c>
      <c r="F20" s="95" t="str">
        <f>+'INVENTARIO 24-27 '!I10</f>
        <v xml:space="preserve">RECIBIDO DE LA ADMINISTRACIÒN 2021-2024 SIN NINGUN DOCUMENTO </v>
      </c>
      <c r="G20" s="95" t="s">
        <v>893</v>
      </c>
      <c r="H20" s="95" t="s">
        <v>894</v>
      </c>
      <c r="I20" s="95" t="s">
        <v>894</v>
      </c>
      <c r="J20" s="93" t="s">
        <v>533</v>
      </c>
      <c r="K20" s="110">
        <f>+'INVENTARIO 24-27 '!N10</f>
        <v>524.41999999999996</v>
      </c>
      <c r="L20" s="108" t="str">
        <f>+'INVENTARIO 24-27 '!M10</f>
        <v>13/07/2012</v>
      </c>
      <c r="M20" s="97">
        <v>0</v>
      </c>
      <c r="N20" s="97">
        <v>0</v>
      </c>
      <c r="O20" s="98">
        <v>0</v>
      </c>
      <c r="P20" s="99">
        <v>0</v>
      </c>
      <c r="Q20" s="99">
        <v>0</v>
      </c>
      <c r="R20" s="109">
        <f t="shared" si="4"/>
        <v>524.41999999999996</v>
      </c>
    </row>
    <row r="21" spans="1:18" s="24" customFormat="1" ht="45" customHeight="1">
      <c r="A21" s="105"/>
      <c r="B21" s="93" t="str">
        <f>+'INVENTARIO 24-27 '!B11</f>
        <v>0000006   5111-0000006</v>
      </c>
      <c r="C21" s="93" t="str">
        <f>+'INVENTARIO 24-27 '!F11</f>
        <v xml:space="preserve">LIBRERO DE MADERA ESTABAL 15 BUBICULOS COLOR MADERA </v>
      </c>
      <c r="D21" s="93" t="str">
        <f>+'INVENTARIO 24-27 '!D11</f>
        <v xml:space="preserve">1.2.4.1.1.1      </v>
      </c>
      <c r="E21" s="93" t="str">
        <f>+'INVENTARIO 24-27 '!J11</f>
        <v>ARELI SANCHEZ VAZQUEZ</v>
      </c>
      <c r="F21" s="95" t="str">
        <f>+'INVENTARIO 24-27 '!I11</f>
        <v xml:space="preserve">RECIBIDO DE LA ADMINISTRACIÒN 2021-2024 SIN NINGUN DOCUMENTO </v>
      </c>
      <c r="G21" s="95" t="s">
        <v>893</v>
      </c>
      <c r="H21" s="95" t="s">
        <v>894</v>
      </c>
      <c r="I21" s="95" t="s">
        <v>894</v>
      </c>
      <c r="J21" s="93" t="s">
        <v>533</v>
      </c>
      <c r="K21" s="110">
        <f>+'INVENTARIO 24-27 '!N11</f>
        <v>566.69000000000005</v>
      </c>
      <c r="L21" s="108" t="str">
        <f>+'INVENTARIO 24-27 '!M11</f>
        <v>29/06/2012</v>
      </c>
      <c r="M21" s="97">
        <v>0</v>
      </c>
      <c r="N21" s="97">
        <v>0</v>
      </c>
      <c r="O21" s="98">
        <v>0</v>
      </c>
      <c r="P21" s="99">
        <v>0</v>
      </c>
      <c r="Q21" s="99">
        <v>0</v>
      </c>
      <c r="R21" s="109">
        <f t="shared" si="4"/>
        <v>566.69000000000005</v>
      </c>
    </row>
    <row r="22" spans="1:18" s="75" customFormat="1" ht="45" customHeight="1">
      <c r="A22" s="105"/>
      <c r="B22" s="93" t="str">
        <f>+'INVENTARIO 24-27 '!B12</f>
        <v>0000007   5111-0000007</v>
      </c>
      <c r="C22" s="93" t="str">
        <f>+'INVENTARIO 24-27 '!F12</f>
        <v>LIBRERO EMANUEL COLOR MADERA</v>
      </c>
      <c r="D22" s="93" t="str">
        <f>+'INVENTARIO 24-27 '!D12</f>
        <v xml:space="preserve">1.2.4.1.1.1      </v>
      </c>
      <c r="E22" s="93" t="str">
        <f>+'INVENTARIO 24-27 '!J12</f>
        <v>ARELI SANCHEZ VAZQUEZ</v>
      </c>
      <c r="F22" s="95" t="str">
        <f>+'INVENTARIO 24-27 '!I12</f>
        <v xml:space="preserve">RECIBIDO DE LA ADMINISTRACIÒN 2021-2024 SIN NINGUN DOCUMENTO </v>
      </c>
      <c r="G22" s="95" t="s">
        <v>893</v>
      </c>
      <c r="H22" s="95" t="s">
        <v>894</v>
      </c>
      <c r="I22" s="95" t="s">
        <v>894</v>
      </c>
      <c r="J22" s="93" t="s">
        <v>533</v>
      </c>
      <c r="K22" s="110">
        <f>+'INVENTARIO 24-27 '!N12</f>
        <v>356.71</v>
      </c>
      <c r="L22" s="108" t="str">
        <f>+'INVENTARIO 24-27 '!M12</f>
        <v>14/10/2024</v>
      </c>
      <c r="M22" s="97">
        <v>0</v>
      </c>
      <c r="N22" s="97">
        <v>0</v>
      </c>
      <c r="O22" s="98">
        <v>0</v>
      </c>
      <c r="P22" s="99">
        <v>0</v>
      </c>
      <c r="Q22" s="99">
        <v>0</v>
      </c>
      <c r="R22" s="109">
        <f t="shared" si="4"/>
        <v>356.71</v>
      </c>
    </row>
    <row r="23" spans="1:18" s="75" customFormat="1" ht="45" customHeight="1">
      <c r="A23" s="105"/>
      <c r="B23" s="93" t="str">
        <f>+'INVENTARIO 24-27 '!B13</f>
        <v>0000008   5111-0000008</v>
      </c>
      <c r="C23" s="93" t="str">
        <f>+'INVENTARIO 24-27 '!F13</f>
        <v xml:space="preserve">REGULADOR DE VOLTAJE KOBLENZ COLOR NEGRO  </v>
      </c>
      <c r="D23" s="93" t="str">
        <f>+'INVENTARIO 24-27 '!D13</f>
        <v xml:space="preserve">1.2.4.1.1.1      </v>
      </c>
      <c r="E23" s="93" t="str">
        <f>+'INVENTARIO 24-27 '!J13</f>
        <v>ARELI SANCHEZ VAZQUEZ</v>
      </c>
      <c r="F23" s="95" t="str">
        <f>+'INVENTARIO 24-27 '!I13</f>
        <v xml:space="preserve">RECIBIDO DE LA ADMINISTRACIÒN 2021-2024 SIN NINGUN DOCUMENTO </v>
      </c>
      <c r="G23" s="95" t="s">
        <v>893</v>
      </c>
      <c r="H23" s="95" t="s">
        <v>894</v>
      </c>
      <c r="I23" s="95" t="s">
        <v>894</v>
      </c>
      <c r="J23" s="93" t="s">
        <v>533</v>
      </c>
      <c r="K23" s="110">
        <f>+'INVENTARIO 24-27 '!N13</f>
        <v>218</v>
      </c>
      <c r="L23" s="108" t="str">
        <f>+'INVENTARIO 24-27 '!M13</f>
        <v>29/06/2012</v>
      </c>
      <c r="M23" s="97">
        <v>0</v>
      </c>
      <c r="N23" s="97">
        <v>0</v>
      </c>
      <c r="O23" s="98">
        <v>0</v>
      </c>
      <c r="P23" s="99">
        <v>0</v>
      </c>
      <c r="Q23" s="99">
        <v>0</v>
      </c>
      <c r="R23" s="109">
        <f t="shared" si="4"/>
        <v>218</v>
      </c>
    </row>
    <row r="24" spans="1:18" s="24" customFormat="1" ht="45" customHeight="1">
      <c r="A24" s="105"/>
      <c r="B24" s="93" t="str">
        <f>+'INVENTARIO 24-27 '!B14</f>
        <v>0000009   5111-0000009</v>
      </c>
      <c r="C24" s="93" t="str">
        <f>+'INVENTARIO 24-27 '!F14</f>
        <v xml:space="preserve">TELEFONO ALAMBRICO </v>
      </c>
      <c r="D24" s="93" t="str">
        <f>+'INVENTARIO 24-27 '!D14</f>
        <v xml:space="preserve">1.2.4.1.1.1      </v>
      </c>
      <c r="E24" s="93" t="str">
        <f>+'INVENTARIO 24-27 '!J14</f>
        <v xml:space="preserve">ANDRES PEREZ VAZQUEZ </v>
      </c>
      <c r="F24" s="95" t="str">
        <f>+'INVENTARIO 24-27 '!I14</f>
        <v xml:space="preserve">RECIBIDO DE LA ADMINISTRACIÒN 2021-2024 SIN NINGUN DOCUMENTO </v>
      </c>
      <c r="G24" s="95" t="s">
        <v>893</v>
      </c>
      <c r="H24" s="95" t="s">
        <v>894</v>
      </c>
      <c r="I24" s="95" t="s">
        <v>894</v>
      </c>
      <c r="J24" s="93" t="s">
        <v>533</v>
      </c>
      <c r="K24" s="110">
        <f>+'INVENTARIO 24-27 '!N14</f>
        <v>66</v>
      </c>
      <c r="L24" s="108" t="str">
        <f>+'INVENTARIO 24-27 '!M14</f>
        <v>12/06/2012</v>
      </c>
      <c r="M24" s="97">
        <v>0</v>
      </c>
      <c r="N24" s="97">
        <v>0</v>
      </c>
      <c r="O24" s="98">
        <v>0</v>
      </c>
      <c r="P24" s="99">
        <v>0</v>
      </c>
      <c r="Q24" s="99">
        <v>0</v>
      </c>
      <c r="R24" s="109">
        <f t="shared" si="4"/>
        <v>66</v>
      </c>
    </row>
    <row r="25" spans="1:18" s="24" customFormat="1" ht="45" customHeight="1">
      <c r="A25" s="105"/>
      <c r="B25" s="93" t="str">
        <f>+'INVENTARIO 24-27 '!B15</f>
        <v>0000010   5111-0000010</v>
      </c>
      <c r="C25" s="93" t="str">
        <f>+'INVENTARIO 24-27 '!F15</f>
        <v xml:space="preserve">SILLA DE PIEL COLOR COLOR NEGRO </v>
      </c>
      <c r="D25" s="93" t="str">
        <f>+'INVENTARIO 24-27 '!D15</f>
        <v xml:space="preserve">1.2.4.1.1.1      </v>
      </c>
      <c r="E25" s="93" t="str">
        <f>+'INVENTARIO 24-27 '!J15</f>
        <v xml:space="preserve">YEYMY HERNANDEZ VAZQUEZ </v>
      </c>
      <c r="F25" s="95" t="str">
        <f>+'INVENTARIO 24-27 '!I15</f>
        <v xml:space="preserve">RECIBIDO DE LA ADMINISTRACIÒN 2021-2024 SIN NINGUN DOCUMENTO </v>
      </c>
      <c r="G25" s="95" t="s">
        <v>893</v>
      </c>
      <c r="H25" s="95" t="s">
        <v>894</v>
      </c>
      <c r="I25" s="95" t="s">
        <v>894</v>
      </c>
      <c r="J25" s="93" t="s">
        <v>533</v>
      </c>
      <c r="K25" s="110">
        <f>+'INVENTARIO 24-27 '!N15</f>
        <v>379.86</v>
      </c>
      <c r="L25" s="108" t="str">
        <f>+'INVENTARIO 24-27 '!M15</f>
        <v>28/06/2012</v>
      </c>
      <c r="M25" s="97">
        <v>0</v>
      </c>
      <c r="N25" s="97">
        <v>0</v>
      </c>
      <c r="O25" s="98">
        <v>0</v>
      </c>
      <c r="P25" s="99">
        <v>0</v>
      </c>
      <c r="Q25" s="99">
        <v>0</v>
      </c>
      <c r="R25" s="109">
        <f t="shared" si="4"/>
        <v>379.86</v>
      </c>
    </row>
    <row r="26" spans="1:18" s="24" customFormat="1" ht="45" customHeight="1">
      <c r="A26" s="105"/>
      <c r="B26" s="93" t="str">
        <f>+'INVENTARIO 24-27 '!B16</f>
        <v>0000011   5111-0000011 2018/EO/12</v>
      </c>
      <c r="C26" s="93" t="str">
        <f>+'INVENTARIO 24-27 '!F16</f>
        <v>SILLA EJECUTIVA COLOR NEGRO</v>
      </c>
      <c r="D26" s="93" t="str">
        <f>+'INVENTARIO 24-27 '!D16</f>
        <v xml:space="preserve">1.2.4.1.1.1      </v>
      </c>
      <c r="E26" s="93" t="str">
        <f>+'INVENTARIO 24-27 '!J16</f>
        <v xml:space="preserve">MARIA DEL ROSARIO CARMONA ZARAGOZA </v>
      </c>
      <c r="F26" s="95" t="str">
        <f>+F25</f>
        <v xml:space="preserve">RECIBIDO DE LA ADMINISTRACIÒN 2021-2024 SIN NINGUN DOCUMENTO </v>
      </c>
      <c r="G26" s="95" t="s">
        <v>893</v>
      </c>
      <c r="H26" s="95" t="s">
        <v>894</v>
      </c>
      <c r="I26" s="95" t="s">
        <v>894</v>
      </c>
      <c r="J26" s="93" t="s">
        <v>533</v>
      </c>
      <c r="K26" s="110">
        <f>+'INVENTARIO 24-27 '!N16</f>
        <v>321.86</v>
      </c>
      <c r="L26" s="108" t="str">
        <f>+'INVENTARIO 24-27 '!M16</f>
        <v>13/03/2021</v>
      </c>
      <c r="M26" s="97">
        <v>0</v>
      </c>
      <c r="N26" s="97">
        <v>0</v>
      </c>
      <c r="O26" s="98">
        <v>0</v>
      </c>
      <c r="P26" s="99">
        <v>0</v>
      </c>
      <c r="Q26" s="99">
        <v>0</v>
      </c>
      <c r="R26" s="109">
        <f t="shared" si="4"/>
        <v>321.86</v>
      </c>
    </row>
    <row r="27" spans="1:18" s="24" customFormat="1" ht="45" customHeight="1">
      <c r="A27" s="105"/>
      <c r="B27" s="93" t="str">
        <f>+'INVENTARIO 24-27 '!B17</f>
        <v>0000012   5111-0000012 2018/EO/014</v>
      </c>
      <c r="C27" s="93" t="str">
        <f>+'INVENTARIO 24-27 '!F17</f>
        <v xml:space="preserve">ESCRITORIO DE MADERA COLOR CAOBA </v>
      </c>
      <c r="D27" s="93" t="str">
        <f>+'INVENTARIO 24-27 '!D17</f>
        <v xml:space="preserve">1.2.4.1.1.1      </v>
      </c>
      <c r="E27" s="93" t="str">
        <f>+'INVENTARIO 24-27 '!J17</f>
        <v xml:space="preserve">YEYMY HERNANDEZ VAZQUEZ </v>
      </c>
      <c r="F27" s="95" t="str">
        <f>+F26</f>
        <v xml:space="preserve">RECIBIDO DE LA ADMINISTRACIÒN 2021-2024 SIN NINGUN DOCUMENTO </v>
      </c>
      <c r="G27" s="95" t="s">
        <v>893</v>
      </c>
      <c r="H27" s="95" t="s">
        <v>894</v>
      </c>
      <c r="I27" s="95" t="s">
        <v>894</v>
      </c>
      <c r="J27" s="93" t="s">
        <v>533</v>
      </c>
      <c r="K27" s="110">
        <f>+'INVENTARIO 24-27 '!N17</f>
        <v>524.86</v>
      </c>
      <c r="L27" s="108" t="str">
        <f>+'INVENTARIO 24-27 '!M17</f>
        <v>13/03/2014</v>
      </c>
      <c r="M27" s="97">
        <v>0</v>
      </c>
      <c r="N27" s="97">
        <v>0</v>
      </c>
      <c r="O27" s="98">
        <v>0</v>
      </c>
      <c r="P27" s="99">
        <v>0</v>
      </c>
      <c r="Q27" s="99">
        <v>0</v>
      </c>
      <c r="R27" s="109">
        <f t="shared" si="4"/>
        <v>524.86</v>
      </c>
    </row>
    <row r="28" spans="1:18" s="24" customFormat="1" ht="45" customHeight="1">
      <c r="A28" s="105"/>
      <c r="B28" s="93" t="str">
        <f>+'INVENTARIO 24-27 '!B18</f>
        <v>0000013  5111-0000013 2020/EO/001</v>
      </c>
      <c r="C28" s="93" t="str">
        <f>+'INVENTARIO 24-27 '!F18</f>
        <v xml:space="preserve">MODULO EJECUTIVO CONSISTENTE EN MESA ADUELADA BASE DE 220X100 COLOR NEGRO </v>
      </c>
      <c r="D28" s="93" t="str">
        <f>+'INVENTARIO 24-27 '!D18</f>
        <v xml:space="preserve">1.2.4.1.1.1      </v>
      </c>
      <c r="E28" s="93" t="str">
        <f>+'INVENTARIO 24-27 '!J18</f>
        <v xml:space="preserve">VIRGINIA FRANCISCO GUZMAN </v>
      </c>
      <c r="F28" s="95" t="str">
        <f>+'INVENTARIO 24-27 '!I17</f>
        <v xml:space="preserve">RECIBIDO DE LA ADMINISTRACIÒN 2021-2024 SIN NINGUN DOCUMENTO </v>
      </c>
      <c r="G28" s="95" t="s">
        <v>893</v>
      </c>
      <c r="H28" s="95" t="s">
        <v>894</v>
      </c>
      <c r="I28" s="95" t="s">
        <v>894</v>
      </c>
      <c r="J28" s="93" t="s">
        <v>533</v>
      </c>
      <c r="K28" s="110">
        <f>+'INVENTARIO 24-27 '!N18</f>
        <v>36540</v>
      </c>
      <c r="L28" s="108" t="str">
        <f>+'INVENTARIO 24-27 '!M18</f>
        <v>13/03/2014</v>
      </c>
      <c r="M28" s="97">
        <v>0</v>
      </c>
      <c r="N28" s="97">
        <v>0</v>
      </c>
      <c r="O28" s="98">
        <v>0</v>
      </c>
      <c r="P28" s="99">
        <v>0</v>
      </c>
      <c r="Q28" s="99">
        <v>0</v>
      </c>
      <c r="R28" s="109">
        <f t="shared" si="4"/>
        <v>36540</v>
      </c>
    </row>
    <row r="29" spans="1:18" s="24" customFormat="1" ht="45" customHeight="1">
      <c r="A29" s="105"/>
      <c r="B29" s="93" t="str">
        <f>+'INVENTARIO 24-27 '!B19</f>
        <v>0000014   5111-0000014 2020EO/002</v>
      </c>
      <c r="C29" s="93" t="str">
        <f>+'INVENTARIO 24-27 '!F19</f>
        <v xml:space="preserve">ESCRITORIO DE METAL Y MADERA CON 2 CAJONES, COLOR CAOBA </v>
      </c>
      <c r="D29" s="93" t="str">
        <f>+'INVENTARIO 24-27 '!D19</f>
        <v xml:space="preserve">1.2.4.1.1.1      </v>
      </c>
      <c r="E29" s="93" t="str">
        <f>+'INVENTARIO 24-27 '!J19</f>
        <v xml:space="preserve">VERONICA VAZQUEZ CARPIO </v>
      </c>
      <c r="F29" s="95" t="str">
        <f>+F28</f>
        <v xml:space="preserve">RECIBIDO DE LA ADMINISTRACIÒN 2021-2024 SIN NINGUN DOCUMENTO </v>
      </c>
      <c r="G29" s="95" t="s">
        <v>893</v>
      </c>
      <c r="H29" s="95" t="s">
        <v>894</v>
      </c>
      <c r="I29" s="95" t="s">
        <v>894</v>
      </c>
      <c r="J29" s="93" t="s">
        <v>533</v>
      </c>
      <c r="K29" s="110">
        <f>+'INVENTARIO 24-27 '!N19</f>
        <v>0</v>
      </c>
      <c r="L29" s="108" t="str">
        <f>+'INVENTARIO 24-27 '!M19</f>
        <v>25/03/2020</v>
      </c>
      <c r="M29" s="97">
        <v>0</v>
      </c>
      <c r="N29" s="97">
        <v>0</v>
      </c>
      <c r="O29" s="98">
        <v>0</v>
      </c>
      <c r="P29" s="99">
        <v>0</v>
      </c>
      <c r="Q29" s="99">
        <v>0</v>
      </c>
      <c r="R29" s="109">
        <f t="shared" si="4"/>
        <v>0</v>
      </c>
    </row>
    <row r="30" spans="1:18" s="24" customFormat="1" ht="45" customHeight="1">
      <c r="A30" s="105"/>
      <c r="B30" s="93" t="str">
        <f>+'INVENTARIO 24-27 '!B20</f>
        <v>0000015   5111-0000015 2021/EO/002</v>
      </c>
      <c r="C30" s="93" t="str">
        <f>+'INVENTARIO 24-27 '!F20</f>
        <v>48 SILLAS DE PLASTICO COLOR BLANCAS</v>
      </c>
      <c r="D30" s="93" t="str">
        <f>+'INVENTARIO 24-27 '!D20</f>
        <v xml:space="preserve">1.2.4.1.1.1      </v>
      </c>
      <c r="E30" s="93" t="str">
        <f>+'INVENTARIO 24-27 '!J20</f>
        <v>LEOBARDO VAZQUEZ REYES</v>
      </c>
      <c r="F30" s="95" t="str">
        <f>+F29</f>
        <v xml:space="preserve">RECIBIDO DE LA ADMINISTRACIÒN 2021-2024 SIN NINGUN DOCUMENTO </v>
      </c>
      <c r="G30" s="95" t="s">
        <v>893</v>
      </c>
      <c r="H30" s="95" t="s">
        <v>894</v>
      </c>
      <c r="I30" s="95" t="s">
        <v>894</v>
      </c>
      <c r="J30" s="93" t="s">
        <v>533</v>
      </c>
      <c r="K30" s="110">
        <f>+'INVENTARIO 24-27 '!N20</f>
        <v>6625.92</v>
      </c>
      <c r="L30" s="108" t="str">
        <f>+'INVENTARIO 24-27 '!M19</f>
        <v>25/03/2020</v>
      </c>
      <c r="M30" s="97">
        <v>0</v>
      </c>
      <c r="N30" s="97">
        <v>0</v>
      </c>
      <c r="O30" s="98">
        <v>0</v>
      </c>
      <c r="P30" s="99">
        <v>0</v>
      </c>
      <c r="Q30" s="99">
        <v>0</v>
      </c>
      <c r="R30" s="109">
        <f t="shared" si="4"/>
        <v>6625.92</v>
      </c>
    </row>
    <row r="31" spans="1:18" s="24" customFormat="1" ht="45" customHeight="1">
      <c r="A31" s="105"/>
      <c r="B31" s="93" t="str">
        <f>+'INVENTARIO 24-27 '!B21</f>
        <v>0000040   5111-0000040</v>
      </c>
      <c r="C31" s="93" t="str">
        <f>+'INVENTARIO 24-27 '!F21</f>
        <v xml:space="preserve">2 SILLAS VISTA COLOR NEGRA </v>
      </c>
      <c r="D31" s="93" t="str">
        <f>+'INVENTARIO 24-27 '!D21</f>
        <v>1.2.4.1.1.1</v>
      </c>
      <c r="E31" s="93" t="str">
        <f>+'INVENTARIO 24-27 '!J21</f>
        <v xml:space="preserve">MTRA. BLANCA ESTELA JUAREZ BECERRA </v>
      </c>
      <c r="F31" s="95" t="str">
        <f>+'INVENTARIO 24-27 '!I21</f>
        <v xml:space="preserve">RECIBIDO DE LA ADMINISTRACIÒN 2021-2024  C.F.D.I. 157, MARIA LUCERO BARRERA HERNANDEZ  </v>
      </c>
      <c r="G31" s="95" t="s">
        <v>893</v>
      </c>
      <c r="H31" s="95" t="s">
        <v>894</v>
      </c>
      <c r="I31" s="95" t="s">
        <v>894</v>
      </c>
      <c r="J31" s="93" t="s">
        <v>533</v>
      </c>
      <c r="K31" s="110">
        <f>+'INVENTARIO 24-27 '!N21</f>
        <v>1670.4</v>
      </c>
      <c r="L31" s="108" t="str">
        <f>+'INVENTARIO 24-27 '!M21</f>
        <v>01/12/2021</v>
      </c>
      <c r="M31" s="97">
        <v>0</v>
      </c>
      <c r="N31" s="97">
        <v>0</v>
      </c>
      <c r="O31" s="98">
        <v>0</v>
      </c>
      <c r="P31" s="99">
        <v>0</v>
      </c>
      <c r="Q31" s="99">
        <v>0</v>
      </c>
      <c r="R31" s="109">
        <f t="shared" si="4"/>
        <v>1670.4</v>
      </c>
    </row>
    <row r="32" spans="1:18" s="24" customFormat="1" ht="45" customHeight="1">
      <c r="A32" s="105"/>
      <c r="B32" s="93" t="str">
        <f>+'INVENTARIO 24-27 '!B23</f>
        <v>0000042   5111-0000042</v>
      </c>
      <c r="C32" s="93" t="str">
        <f>+'INVENTARIO 24-27 '!F23</f>
        <v>IMPRESORA MULTIFUNCIONAL BROTHER COLOR NEGRO DCP-T720DWC</v>
      </c>
      <c r="D32" s="93" t="str">
        <f>+'INVENTARIO 24-27 '!D23</f>
        <v>1.2.4.1.1.1</v>
      </c>
      <c r="E32" s="93" t="str">
        <f>+'INVENTARIO 24-27 '!J23</f>
        <v xml:space="preserve">ALEJANDRA GUZMAN CRUZ </v>
      </c>
      <c r="F32" s="95" t="str">
        <f>+'INVENTARIO 24-27 '!I23</f>
        <v>RECIBIDO DE LA ADMINISTRACIÒN 2021-2024 C.F.D.I. 2021 CLEOFAS VAZQUEZ VAZQUEZ</v>
      </c>
      <c r="G32" s="95" t="s">
        <v>893</v>
      </c>
      <c r="H32" s="95" t="s">
        <v>894</v>
      </c>
      <c r="I32" s="95" t="s">
        <v>894</v>
      </c>
      <c r="J32" s="93" t="s">
        <v>533</v>
      </c>
      <c r="K32" s="110">
        <f>+'INVENTARIO 24-27 '!N23</f>
        <v>8339.92</v>
      </c>
      <c r="L32" s="108" t="str">
        <f>+'INVENTARIO 24-27 '!M23</f>
        <v>14/10/2024</v>
      </c>
      <c r="M32" s="97">
        <v>0</v>
      </c>
      <c r="N32" s="97">
        <v>0</v>
      </c>
      <c r="O32" s="98">
        <v>0</v>
      </c>
      <c r="P32" s="99">
        <v>0</v>
      </c>
      <c r="Q32" s="99">
        <v>0</v>
      </c>
      <c r="R32" s="109">
        <f t="shared" si="4"/>
        <v>8339.92</v>
      </c>
    </row>
    <row r="33" spans="1:18" s="24" customFormat="1" ht="45" customHeight="1">
      <c r="A33" s="105"/>
      <c r="B33" s="93" t="str">
        <f>+'INVENTARIO 24-27 '!B24</f>
        <v>0000060   5111-0000060</v>
      </c>
      <c r="C33" s="93" t="str">
        <f>+'INVENTARIO 24-27 '!F24</f>
        <v>MULTIFUCIONAL BROTHER N/SERIE U65160L2H487008 COLOR NEGRO</v>
      </c>
      <c r="D33" s="93" t="str">
        <f>+'INVENTARIO 24-27 '!D24</f>
        <v>1.2.4.1.1.1</v>
      </c>
      <c r="E33" s="93" t="str">
        <f>+'INVENTARIO 24-27 '!J24</f>
        <v xml:space="preserve">EDWIN LECONA TREJO </v>
      </c>
      <c r="F33" s="95" t="str">
        <f>+'INVENTARIO 24-27 '!I24</f>
        <v xml:space="preserve">RECIBIDO DE LA ADMINISTRACIÒN 2021-2024 C.F.D.I. 1022  FOLIO UUID, PEPELERIA Y  TACNOLOGIA DEVO </v>
      </c>
      <c r="G33" s="95" t="s">
        <v>893</v>
      </c>
      <c r="H33" s="95" t="s">
        <v>894</v>
      </c>
      <c r="I33" s="95" t="s">
        <v>894</v>
      </c>
      <c r="J33" s="93" t="s">
        <v>533</v>
      </c>
      <c r="K33" s="110">
        <f>+'INVENTARIO 24-27 '!N24</f>
        <v>24049.62</v>
      </c>
      <c r="L33" s="108" t="str">
        <f>+'INVENTARIO 24-27 '!M24</f>
        <v>31/12/2021</v>
      </c>
      <c r="M33" s="97">
        <v>0</v>
      </c>
      <c r="N33" s="97">
        <v>0</v>
      </c>
      <c r="O33" s="98">
        <v>0</v>
      </c>
      <c r="P33" s="99">
        <v>0</v>
      </c>
      <c r="Q33" s="99">
        <v>0</v>
      </c>
      <c r="R33" s="109">
        <f t="shared" si="4"/>
        <v>24049.62</v>
      </c>
    </row>
    <row r="34" spans="1:18" s="24" customFormat="1" ht="45" customHeight="1">
      <c r="A34" s="105"/>
      <c r="B34" s="93" t="str">
        <f>+'INVENTARIO 24-27 '!B25</f>
        <v>0000061   5111-0000061</v>
      </c>
      <c r="C34" s="93" t="str">
        <f>+'INVENTARIO 24-27 '!F25</f>
        <v>MULTIFUNCIONAL EPSON N/SERIE X8GP046251 COLOR NEGRO</v>
      </c>
      <c r="D34" s="93" t="str">
        <f>+'INVENTARIO 24-27 '!D25</f>
        <v>1.2.4.1.1.1</v>
      </c>
      <c r="E34" s="93" t="str">
        <f>+'INVENTARIO 24-27 '!J25</f>
        <v xml:space="preserve">YEYMY HERNANDEZ VAZQUEZ </v>
      </c>
      <c r="F34" s="95" t="str">
        <f>+'INVENTARIO 24-27 '!I25</f>
        <v xml:space="preserve">RECIBIDO DE LA ADMINISTRACIÒN 2021-2024 C.F.D.I. 1022  FOLIO UUID, PEPELERIA Y  TACNOLOGIA DEVO </v>
      </c>
      <c r="G34" s="95" t="s">
        <v>893</v>
      </c>
      <c r="H34" s="95" t="s">
        <v>894</v>
      </c>
      <c r="I34" s="95" t="s">
        <v>894</v>
      </c>
      <c r="J34" s="93" t="s">
        <v>533</v>
      </c>
      <c r="K34" s="110">
        <f>+'INVENTARIO 24-27 '!N25</f>
        <v>15658.62</v>
      </c>
      <c r="L34" s="108" t="str">
        <f>+'INVENTARIO 24-27 '!M25</f>
        <v>06/05/2023</v>
      </c>
      <c r="M34" s="97">
        <v>0</v>
      </c>
      <c r="N34" s="97">
        <v>0</v>
      </c>
      <c r="O34" s="98">
        <v>0</v>
      </c>
      <c r="P34" s="99">
        <v>0</v>
      </c>
      <c r="Q34" s="99">
        <v>0</v>
      </c>
      <c r="R34" s="109">
        <f t="shared" si="4"/>
        <v>15658.62</v>
      </c>
    </row>
    <row r="35" spans="1:18" s="24" customFormat="1" ht="45" customHeight="1">
      <c r="A35" s="105"/>
      <c r="B35" s="93" t="str">
        <f>+'INVENTARIO 24-27 '!B26</f>
        <v>0000062   5111-0000062</v>
      </c>
      <c r="C35" s="93" t="str">
        <f>+'INVENTARIO 24-27 '!F26</f>
        <v>ESCANER HP COLOR BLANCO</v>
      </c>
      <c r="D35" s="93" t="str">
        <f>+'INVENTARIO 24-27 '!D26</f>
        <v>1.2.4.1.1.1</v>
      </c>
      <c r="E35" s="93" t="str">
        <f>+'INVENTARIO 24-27 '!J26</f>
        <v xml:space="preserve">ANDRES PEREZ VAZQUEZ </v>
      </c>
      <c r="F35" s="95" t="str">
        <f>+'INVENTARIO 24-27 '!I26</f>
        <v xml:space="preserve">RECIBIDO DE LA ADMINISTRACIÒN 2021-2024 C.F.D.I. 1022  FOLIO UUID, PEPELERIA Y  TACNOLOGIA DEVO </v>
      </c>
      <c r="G35" s="95" t="s">
        <v>893</v>
      </c>
      <c r="H35" s="95" t="s">
        <v>894</v>
      </c>
      <c r="I35" s="95" t="s">
        <v>894</v>
      </c>
      <c r="J35" s="93" t="s">
        <v>533</v>
      </c>
      <c r="K35" s="110">
        <f>+'INVENTARIO 24-27 '!N26</f>
        <v>20992.45</v>
      </c>
      <c r="L35" s="108" t="str">
        <f>+'INVENTARIO 24-27 '!M26</f>
        <v>09/05/2023</v>
      </c>
      <c r="M35" s="97">
        <v>0</v>
      </c>
      <c r="N35" s="97">
        <v>0</v>
      </c>
      <c r="O35" s="98">
        <v>0</v>
      </c>
      <c r="P35" s="99">
        <v>0</v>
      </c>
      <c r="Q35" s="99">
        <v>0</v>
      </c>
      <c r="R35" s="109">
        <f t="shared" si="4"/>
        <v>20992.45</v>
      </c>
    </row>
    <row r="36" spans="1:18" s="24" customFormat="1" ht="45" customHeight="1">
      <c r="A36" s="105"/>
      <c r="B36" s="93" t="s">
        <v>958</v>
      </c>
      <c r="C36" s="93" t="s">
        <v>953</v>
      </c>
      <c r="D36" s="93" t="s">
        <v>567</v>
      </c>
      <c r="E36" s="93" t="s">
        <v>954</v>
      </c>
      <c r="F36" s="95" t="s">
        <v>955</v>
      </c>
      <c r="G36" s="95" t="s">
        <v>956</v>
      </c>
      <c r="H36" s="95" t="s">
        <v>894</v>
      </c>
      <c r="I36" s="95" t="s">
        <v>894</v>
      </c>
      <c r="J36" s="93" t="s">
        <v>533</v>
      </c>
      <c r="K36" s="110">
        <v>33783.660000000003</v>
      </c>
      <c r="L36" s="136">
        <v>41871</v>
      </c>
      <c r="M36" s="97">
        <v>0</v>
      </c>
      <c r="N36" s="97">
        <v>0</v>
      </c>
      <c r="O36" s="98">
        <v>0</v>
      </c>
      <c r="P36" s="99">
        <v>0</v>
      </c>
      <c r="Q36" s="99">
        <v>0</v>
      </c>
      <c r="R36" s="109">
        <f t="shared" si="4"/>
        <v>33783.660000000003</v>
      </c>
    </row>
    <row r="37" spans="1:18" s="24" customFormat="1" ht="30" customHeight="1">
      <c r="A37" s="105"/>
      <c r="B37" s="184" t="s">
        <v>895</v>
      </c>
      <c r="C37" s="184"/>
      <c r="D37" s="184"/>
      <c r="E37" s="184"/>
      <c r="F37" s="184"/>
      <c r="G37" s="184"/>
      <c r="H37" s="184"/>
      <c r="I37" s="184"/>
      <c r="J37" s="184"/>
      <c r="K37" s="127">
        <f>SUM(K16:K36)</f>
        <v>152279.29999999999</v>
      </c>
      <c r="L37" s="131">
        <v>45838</v>
      </c>
      <c r="M37" s="128">
        <f>SUM(M16:M36)</f>
        <v>0</v>
      </c>
      <c r="N37" s="128">
        <f t="shared" ref="N37:R37" si="5">SUM(N16:N36)</f>
        <v>0</v>
      </c>
      <c r="O37" s="128">
        <f t="shared" si="5"/>
        <v>0</v>
      </c>
      <c r="P37" s="129">
        <f t="shared" si="5"/>
        <v>0</v>
      </c>
      <c r="Q37" s="129">
        <f t="shared" si="5"/>
        <v>0</v>
      </c>
      <c r="R37" s="130">
        <f t="shared" si="5"/>
        <v>152279.29999999999</v>
      </c>
    </row>
    <row r="38" spans="1:18" s="24" customFormat="1" ht="30" customHeight="1">
      <c r="A38" s="105"/>
      <c r="B38" s="185" t="s">
        <v>928</v>
      </c>
      <c r="C38" s="186"/>
      <c r="D38" s="187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</row>
    <row r="39" spans="1:18" s="24" customFormat="1" ht="45" customHeight="1">
      <c r="A39" s="105"/>
      <c r="B39" s="93" t="str">
        <f>+'INVENTARIO 24-27 '!B27</f>
        <v>0000051   5121-0000051</v>
      </c>
      <c r="C39" s="93" t="str">
        <f>+'INVENTARIO 24-27 '!F27</f>
        <v>2 MESAS DUNA PLEGABLE COLOR BLANCO</v>
      </c>
      <c r="D39" s="93" t="str">
        <f>+'INVENTARIO 24-27 '!D27</f>
        <v>1.2.4.1.2.1</v>
      </c>
      <c r="E39" s="93" t="str">
        <f>+'INVENTARIO 24-27 '!J27</f>
        <v>LEOBARDO VAZQUEZ REYES</v>
      </c>
      <c r="F39" s="95" t="str">
        <f>+'INVENTARIO 24-27 '!I27</f>
        <v xml:space="preserve">RECIBIDO DE LA ADMINISTRACIÒN 2021-2024 C.F.D.I.  4920,   CRISTAL RAMIREZ CARCAMO  </v>
      </c>
      <c r="G39" s="95" t="s">
        <v>893</v>
      </c>
      <c r="H39" s="95" t="s">
        <v>894</v>
      </c>
      <c r="I39" s="95" t="s">
        <v>894</v>
      </c>
      <c r="J39" s="93" t="s">
        <v>533</v>
      </c>
      <c r="K39" s="110">
        <f>+'INVENTARIO 24-27 '!N27</f>
        <v>-37512.639999999999</v>
      </c>
      <c r="L39" s="108" t="str">
        <f>+'INVENTARIO 24-27 '!M27</f>
        <v>04/02/2022</v>
      </c>
      <c r="M39" s="97">
        <v>0</v>
      </c>
      <c r="N39" s="97">
        <v>0</v>
      </c>
      <c r="O39" s="98">
        <v>0</v>
      </c>
      <c r="P39" s="99">
        <v>0</v>
      </c>
      <c r="Q39" s="99">
        <v>0</v>
      </c>
      <c r="R39" s="106">
        <f>+K39-Q39</f>
        <v>-37512.639999999999</v>
      </c>
    </row>
    <row r="40" spans="1:18" s="24" customFormat="1" ht="45" customHeight="1">
      <c r="A40" s="105"/>
      <c r="B40" s="93" t="str">
        <f>+'INVENTARIO 24-27 '!B28</f>
        <v>0000054   5121-0000054</v>
      </c>
      <c r="C40" s="93" t="str">
        <f>+'INVENTARIO 24-27 '!F28</f>
        <v>JUEGO DE CONSULTORIO COLOR NARANJA</v>
      </c>
      <c r="D40" s="93" t="str">
        <f>+'INVENTARIO 24-27 '!D28</f>
        <v>1.2.4.1.2.1</v>
      </c>
      <c r="E40" s="93" t="str">
        <f>+'INVENTARIO 24-27 '!J28</f>
        <v xml:space="preserve">NATALIA VAZQUEZ PEREZ </v>
      </c>
      <c r="F40" s="95" t="str">
        <f>+'INVENTARIO 24-27 '!I28</f>
        <v xml:space="preserve">RECIBIDO DE LA ADMINISTRACIÒN 2021-2024 C.F.D.I.  FQ 4698,  GABRIEL RAYMUNDO MARTINEZ ARANDO  </v>
      </c>
      <c r="G40" s="95" t="s">
        <v>893</v>
      </c>
      <c r="H40" s="95" t="s">
        <v>894</v>
      </c>
      <c r="I40" s="95" t="s">
        <v>894</v>
      </c>
      <c r="J40" s="93" t="s">
        <v>533</v>
      </c>
      <c r="K40" s="110">
        <f>+'INVENTARIO 24-27 '!N28</f>
        <v>6758.82</v>
      </c>
      <c r="L40" s="108" t="str">
        <f>+'INVENTARIO 24-27 '!M28</f>
        <v>04/07/2022</v>
      </c>
      <c r="M40" s="97">
        <v>0</v>
      </c>
      <c r="N40" s="97">
        <v>0</v>
      </c>
      <c r="O40" s="98">
        <v>0</v>
      </c>
      <c r="P40" s="99">
        <v>0</v>
      </c>
      <c r="Q40" s="99">
        <v>0</v>
      </c>
      <c r="R40" s="106">
        <f t="shared" ref="R40:R41" si="6">+K40-Q40</f>
        <v>6758.82</v>
      </c>
    </row>
    <row r="41" spans="1:18" s="24" customFormat="1" ht="45" customHeight="1">
      <c r="A41" s="105"/>
      <c r="B41" s="93" t="s">
        <v>957</v>
      </c>
      <c r="C41" s="93" t="s">
        <v>959</v>
      </c>
      <c r="D41" s="93" t="s">
        <v>647</v>
      </c>
      <c r="E41" s="93" t="s">
        <v>954</v>
      </c>
      <c r="F41" s="95" t="s">
        <v>960</v>
      </c>
      <c r="G41" s="95" t="s">
        <v>961</v>
      </c>
      <c r="H41" s="95" t="s">
        <v>894</v>
      </c>
      <c r="I41" s="95" t="s">
        <v>894</v>
      </c>
      <c r="J41" s="93" t="s">
        <v>533</v>
      </c>
      <c r="K41" s="110">
        <v>55785.42</v>
      </c>
      <c r="L41" s="136">
        <v>41871</v>
      </c>
      <c r="M41" s="97">
        <v>0</v>
      </c>
      <c r="N41" s="97">
        <v>0</v>
      </c>
      <c r="O41" s="98">
        <v>0</v>
      </c>
      <c r="P41" s="99">
        <v>0</v>
      </c>
      <c r="Q41" s="99">
        <v>0</v>
      </c>
      <c r="R41" s="106">
        <f t="shared" si="6"/>
        <v>55785.42</v>
      </c>
    </row>
    <row r="42" spans="1:18" s="24" customFormat="1" ht="30" customHeight="1">
      <c r="A42" s="105"/>
      <c r="B42" s="184" t="s">
        <v>931</v>
      </c>
      <c r="C42" s="184"/>
      <c r="D42" s="184"/>
      <c r="E42" s="184"/>
      <c r="F42" s="184"/>
      <c r="G42" s="184"/>
      <c r="H42" s="184"/>
      <c r="I42" s="184"/>
      <c r="J42" s="184"/>
      <c r="K42" s="127">
        <f>SUM(K39:K41)</f>
        <v>25031.599999999999</v>
      </c>
      <c r="L42" s="132">
        <v>45838</v>
      </c>
      <c r="M42" s="128">
        <f>SUM(M39:M41)</f>
        <v>0</v>
      </c>
      <c r="N42" s="128">
        <f t="shared" ref="N42:Q42" si="7">SUM(N39:N41)</f>
        <v>0</v>
      </c>
      <c r="O42" s="128">
        <f t="shared" si="7"/>
        <v>0</v>
      </c>
      <c r="P42" s="128">
        <f t="shared" si="7"/>
        <v>0</v>
      </c>
      <c r="Q42" s="128">
        <f t="shared" si="7"/>
        <v>0</v>
      </c>
      <c r="R42" s="130">
        <f>SUM(R39:R41)</f>
        <v>25031.599999999999</v>
      </c>
    </row>
    <row r="43" spans="1:18" s="24" customFormat="1" ht="30" customHeight="1">
      <c r="A43" s="105"/>
      <c r="B43" s="185" t="s">
        <v>896</v>
      </c>
      <c r="C43" s="186"/>
      <c r="D43" s="187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</row>
    <row r="44" spans="1:18" s="24" customFormat="1" ht="45" customHeight="1">
      <c r="A44" s="105"/>
      <c r="B44" s="94" t="str">
        <f>+'INVENTARIO 24-27 '!B29</f>
        <v>0000016   5151-0000016 2018/EC/001</v>
      </c>
      <c r="C44" s="93" t="str">
        <f>+'INVENTARIO 24-27 '!F29</f>
        <v>EQUIPO DE COMPUTO HP N/SERIE CNC638087F COLOR NEGRO</v>
      </c>
      <c r="D44" s="93" t="str">
        <f>+'INVENTARIO 24-27 '!D29</f>
        <v>1.2.4.1.3.1</v>
      </c>
      <c r="E44" s="93" t="str">
        <f>+'INVENTARIO 24-27 '!J29</f>
        <v xml:space="preserve">JORGE HERRERO CALLEJA </v>
      </c>
      <c r="F44" s="95" t="str">
        <f>+'INVENTARIO 24-27 '!I29</f>
        <v xml:space="preserve">RECIBIDO DE LA ADMINISTRACIÒN 2021-2024 SIN NINGUN DOCUMENTO </v>
      </c>
      <c r="G44" s="95" t="s">
        <v>893</v>
      </c>
      <c r="H44" s="95" t="s">
        <v>894</v>
      </c>
      <c r="I44" s="95" t="s">
        <v>894</v>
      </c>
      <c r="J44" s="93" t="s">
        <v>533</v>
      </c>
      <c r="K44" s="110">
        <f>+'INVENTARIO 24-27 '!N29</f>
        <v>1</v>
      </c>
      <c r="L44" s="108" t="str">
        <f>+'INVENTARIO 24-27 '!M29</f>
        <v>28/02/2011</v>
      </c>
      <c r="M44" s="97">
        <v>0</v>
      </c>
      <c r="N44" s="97">
        <v>0</v>
      </c>
      <c r="O44" s="98">
        <v>0</v>
      </c>
      <c r="P44" s="99">
        <v>0</v>
      </c>
      <c r="Q44" s="99">
        <v>0</v>
      </c>
      <c r="R44" s="106">
        <f>+K44-Q44</f>
        <v>1</v>
      </c>
    </row>
    <row r="45" spans="1:18" s="24" customFormat="1" ht="45" customHeight="1">
      <c r="A45" s="105"/>
      <c r="B45" s="93" t="str">
        <f>+'INVENTARIO 24-27 '!B30</f>
        <v>0000017   5151-0000017  2018/EC/002</v>
      </c>
      <c r="C45" s="93" t="str">
        <f>+'INVENTARIO 24-27 '!F30</f>
        <v>IMPRESORA LASER JET COLOR NEGRO</v>
      </c>
      <c r="D45" s="93" t="str">
        <f>+'INVENTARIO 24-27 '!D30</f>
        <v>1.2.4.1.3.1</v>
      </c>
      <c r="E45" s="93" t="str">
        <f>+'INVENTARIO 24-27 '!J30</f>
        <v xml:space="preserve">ANDRES PEREZ VAZQUEZ </v>
      </c>
      <c r="F45" s="95" t="str">
        <f>+'INVENTARIO 24-27 '!I30</f>
        <v xml:space="preserve">RECIBIDO DE LA ADMINISTRACIÒN 2021-2024 SIN NINGUN DOCUMENTO </v>
      </c>
      <c r="G45" s="95" t="s">
        <v>893</v>
      </c>
      <c r="H45" s="95" t="s">
        <v>894</v>
      </c>
      <c r="I45" s="95" t="s">
        <v>894</v>
      </c>
      <c r="J45" s="93" t="s">
        <v>533</v>
      </c>
      <c r="K45" s="110">
        <f>+'INVENTARIO 24-27 '!N30</f>
        <v>1</v>
      </c>
      <c r="L45" s="108" t="str">
        <f>+'INVENTARIO 24-27 '!M30</f>
        <v>20/03/2011</v>
      </c>
      <c r="M45" s="97">
        <v>0</v>
      </c>
      <c r="N45" s="97">
        <v>0</v>
      </c>
      <c r="O45" s="98">
        <v>0</v>
      </c>
      <c r="P45" s="99">
        <v>0</v>
      </c>
      <c r="Q45" s="99">
        <v>0</v>
      </c>
      <c r="R45" s="106">
        <f t="shared" ref="R45:R69" si="8">+K45-Q45</f>
        <v>1</v>
      </c>
    </row>
    <row r="46" spans="1:18" s="24" customFormat="1" ht="45" customHeight="1">
      <c r="A46" s="105"/>
      <c r="B46" s="93" t="str">
        <f>+'INVENTARIO 24-27 '!B31</f>
        <v>0000018   5151-0000018 2018/EC/003</v>
      </c>
      <c r="C46" s="93" t="str">
        <f>+'INVENTARIO 24-27 '!F31</f>
        <v>COMPUTADORA AIO PC 8CC8490LM2 COLOR NEGRO</v>
      </c>
      <c r="D46" s="93" t="str">
        <f>+'INVENTARIO 24-27 '!D31</f>
        <v>1.2.4.1.3.1</v>
      </c>
      <c r="E46" s="93" t="str">
        <f>+'INVENTARIO 24-27 '!J31</f>
        <v xml:space="preserve">JOSE ORLANDO ZARAGOZA BECERRA </v>
      </c>
      <c r="F46" s="95" t="str">
        <f>+'INVENTARIO 24-27 '!I31</f>
        <v xml:space="preserve">RECIBIDO DE LA ADMINISTRACIÒN 2021-2024 SIN NINGUN DOCUMENTO </v>
      </c>
      <c r="G46" s="95" t="s">
        <v>893</v>
      </c>
      <c r="H46" s="95" t="s">
        <v>894</v>
      </c>
      <c r="I46" s="95" t="s">
        <v>894</v>
      </c>
      <c r="J46" s="93" t="s">
        <v>533</v>
      </c>
      <c r="K46" s="110">
        <f>+'INVENTARIO 24-27 '!N31</f>
        <v>0</v>
      </c>
      <c r="L46" s="108" t="str">
        <f>+'INVENTARIO 24-27 '!M31</f>
        <v>15/05/2015</v>
      </c>
      <c r="M46" s="97">
        <v>0</v>
      </c>
      <c r="N46" s="97">
        <v>0</v>
      </c>
      <c r="O46" s="98">
        <v>0</v>
      </c>
      <c r="P46" s="99">
        <v>0</v>
      </c>
      <c r="Q46" s="99">
        <v>0</v>
      </c>
      <c r="R46" s="106">
        <f t="shared" si="8"/>
        <v>0</v>
      </c>
    </row>
    <row r="47" spans="1:18" s="24" customFormat="1" ht="45" customHeight="1">
      <c r="A47" s="105"/>
      <c r="B47" s="93" t="str">
        <f>+'INVENTARIO 24-27 '!B32</f>
        <v>0000019   5151-0000019  2018/EC/004</v>
      </c>
      <c r="C47" s="93" t="str">
        <f>+'INVENTARIO 24-27 '!F32</f>
        <v>MULTIFUNCIONAL EPSON IMPRESORA MULTICOLOR X4ER022107</v>
      </c>
      <c r="D47" s="93" t="str">
        <f>+'INVENTARIO 24-27 '!D32</f>
        <v>1.2.4.1.3.1</v>
      </c>
      <c r="E47" s="93" t="str">
        <f>+'INVENTARIO 24-27 '!J32</f>
        <v xml:space="preserve">ANDRES PEREZ VAZQUEZ </v>
      </c>
      <c r="F47" s="95" t="str">
        <f>+'INVENTARIO 24-27 '!I32</f>
        <v xml:space="preserve">RECIBIDO DE LA ADMINISTRACIÒN 2021-2024 SIN NINGUN DOCUMENTO </v>
      </c>
      <c r="G47" s="95" t="s">
        <v>893</v>
      </c>
      <c r="H47" s="95" t="s">
        <v>894</v>
      </c>
      <c r="I47" s="95" t="s">
        <v>894</v>
      </c>
      <c r="J47" s="93" t="s">
        <v>533</v>
      </c>
      <c r="K47" s="110">
        <f>+'INVENTARIO 24-27 '!N32</f>
        <v>1</v>
      </c>
      <c r="L47" s="108" t="str">
        <f>+'INVENTARIO 24-27 '!M32</f>
        <v>19/12/2015</v>
      </c>
      <c r="M47" s="97">
        <v>0</v>
      </c>
      <c r="N47" s="97">
        <v>0</v>
      </c>
      <c r="O47" s="98">
        <v>0</v>
      </c>
      <c r="P47" s="99">
        <v>0</v>
      </c>
      <c r="Q47" s="99">
        <v>0</v>
      </c>
      <c r="R47" s="106">
        <f t="shared" si="8"/>
        <v>1</v>
      </c>
    </row>
    <row r="48" spans="1:18" s="24" customFormat="1" ht="45" customHeight="1">
      <c r="A48" s="105"/>
      <c r="B48" s="93" t="str">
        <f>+'INVENTARIO 24-27 '!B33</f>
        <v>0000020  5111-0000020  2018/EC/005</v>
      </c>
      <c r="C48" s="93" t="str">
        <f>+'INVENTARIO 24-27 '!F33</f>
        <v>MULTIFUNCIONAL LASER HP N/SERIE CNJ8G1Q5HB COLOR NEGRO</v>
      </c>
      <c r="D48" s="93" t="str">
        <f>+'INVENTARIO 24-27 '!D33</f>
        <v>1.2.4.1.3.1</v>
      </c>
      <c r="E48" s="93" t="str">
        <f>+'INVENTARIO 24-27 '!J33</f>
        <v>ARELI SANCHEZ VAZQUEZ</v>
      </c>
      <c r="F48" s="95" t="str">
        <f>+'INVENTARIO 24-27 '!I33</f>
        <v xml:space="preserve">RECIBIDO DE LA ADMINISTRACIÒN 2021-2024 SIN NINGUN DOCUMENTO </v>
      </c>
      <c r="G48" s="95" t="s">
        <v>893</v>
      </c>
      <c r="H48" s="95" t="s">
        <v>894</v>
      </c>
      <c r="I48" s="95" t="s">
        <v>894</v>
      </c>
      <c r="J48" s="93" t="s">
        <v>533</v>
      </c>
      <c r="K48" s="110">
        <f>+'INVENTARIO 24-27 '!N33</f>
        <v>1</v>
      </c>
      <c r="L48" s="108" t="str">
        <f>+'INVENTARIO 24-27 '!M33</f>
        <v>19/12/2015</v>
      </c>
      <c r="M48" s="97">
        <v>0</v>
      </c>
      <c r="N48" s="97">
        <v>0</v>
      </c>
      <c r="O48" s="98">
        <v>0</v>
      </c>
      <c r="P48" s="99">
        <v>0</v>
      </c>
      <c r="Q48" s="99">
        <v>0</v>
      </c>
      <c r="R48" s="106">
        <f t="shared" si="8"/>
        <v>1</v>
      </c>
    </row>
    <row r="49" spans="1:18" s="24" customFormat="1" ht="45" customHeight="1">
      <c r="A49" s="105"/>
      <c r="B49" s="93" t="str">
        <f>+'INVENTARIO 24-27 '!B34</f>
        <v>0000021   5151-0000021  2018/EC/006</v>
      </c>
      <c r="C49" s="93" t="str">
        <f>+'INVENTARIO 24-27 '!F34</f>
        <v>COMPUTADORA AIO PC 8CC82516X5 COLOR NEGRO</v>
      </c>
      <c r="D49" s="93" t="str">
        <f>+'INVENTARIO 24-27 '!D34</f>
        <v>1.2.4.1.3.1</v>
      </c>
      <c r="E49" s="93" t="str">
        <f>+'INVENTARIO 24-27 '!J34</f>
        <v xml:space="preserve">ANDRES PEREZ VAZQUEZ </v>
      </c>
      <c r="F49" s="95" t="str">
        <f>+'INVENTARIO 24-27 '!I34</f>
        <v xml:space="preserve">RECIBIDO DE LA ADMINISTRACIÒN 2021-2024 SIN NINGUN DOCUMENTO </v>
      </c>
      <c r="G49" s="95" t="s">
        <v>893</v>
      </c>
      <c r="H49" s="95" t="s">
        <v>894</v>
      </c>
      <c r="I49" s="95" t="s">
        <v>894</v>
      </c>
      <c r="J49" s="93" t="s">
        <v>533</v>
      </c>
      <c r="K49" s="110">
        <f>+'INVENTARIO 24-27 '!N34</f>
        <v>1</v>
      </c>
      <c r="L49" s="108" t="s">
        <v>733</v>
      </c>
      <c r="M49" s="97">
        <v>0</v>
      </c>
      <c r="N49" s="97">
        <v>0</v>
      </c>
      <c r="O49" s="98">
        <v>0</v>
      </c>
      <c r="P49" s="99">
        <v>0</v>
      </c>
      <c r="Q49" s="99">
        <v>0</v>
      </c>
      <c r="R49" s="106">
        <f t="shared" si="8"/>
        <v>1</v>
      </c>
    </row>
    <row r="50" spans="1:18" s="24" customFormat="1" ht="45" customHeight="1">
      <c r="A50" s="105"/>
      <c r="B50" s="93" t="str">
        <f>+'INVENTARIO 24-27 '!B35</f>
        <v>0000022   5151-0000022  2018/EC/007</v>
      </c>
      <c r="C50" s="93" t="str">
        <f>+'INVENTARIO 24-27 '!F35</f>
        <v>COMPUTADORA HP DESKTOP N/SERIE 4CE4340KS5 COLOR NEGRO</v>
      </c>
      <c r="D50" s="93" t="str">
        <f>+'INVENTARIO 24-27 '!D35</f>
        <v>1.2.4.1.3.1</v>
      </c>
      <c r="E50" s="93" t="str">
        <f>+'INVENTARIO 24-27 '!J35</f>
        <v xml:space="preserve">RAFAEL GOMEZ DE LA CRUZ </v>
      </c>
      <c r="F50" s="95" t="str">
        <f>+'INVENTARIO 24-27 '!I35</f>
        <v xml:space="preserve">RECIBIDO DE LA ADMINISTRACIÒN 2021-2024 SIN NINGUN DOCUMENTO </v>
      </c>
      <c r="G50" s="95" t="s">
        <v>893</v>
      </c>
      <c r="H50" s="95" t="s">
        <v>894</v>
      </c>
      <c r="I50" s="95" t="s">
        <v>894</v>
      </c>
      <c r="J50" s="93" t="s">
        <v>533</v>
      </c>
      <c r="K50" s="110">
        <f>+'INVENTARIO 24-27 '!N35</f>
        <v>1</v>
      </c>
      <c r="L50" s="108" t="str">
        <f>+'INVENTARIO 24-27 '!M35</f>
        <v>14/09/2018</v>
      </c>
      <c r="M50" s="97">
        <v>0</v>
      </c>
      <c r="N50" s="97">
        <v>0</v>
      </c>
      <c r="O50" s="98">
        <v>0</v>
      </c>
      <c r="P50" s="99">
        <v>0</v>
      </c>
      <c r="Q50" s="99">
        <v>0</v>
      </c>
      <c r="R50" s="106">
        <f t="shared" si="8"/>
        <v>1</v>
      </c>
    </row>
    <row r="51" spans="1:18" s="24" customFormat="1" ht="45" customHeight="1">
      <c r="A51" s="105"/>
      <c r="B51" s="93" t="str">
        <f>+'INVENTARIO 24-27 '!B36</f>
        <v>0000023   5111-0000023   2019/EC/004</v>
      </c>
      <c r="C51" s="93" t="str">
        <f>+'INVENTARIO 24-27 '!F36</f>
        <v>DESKTOP AIO HP COLOR NEGRO</v>
      </c>
      <c r="D51" s="93" t="str">
        <f>+'INVENTARIO 24-27 '!D36</f>
        <v>1.2.4.1.3.1</v>
      </c>
      <c r="E51" s="93" t="str">
        <f>+'INVENTARIO 24-27 '!J36</f>
        <v xml:space="preserve">ANDRES PEREZ VAZQUEZ </v>
      </c>
      <c r="F51" s="95" t="str">
        <f>+'INVENTARIO 24-27 '!I36</f>
        <v xml:space="preserve">RECIBIDO DE LA ADMINISTRACIÒN 2021-2024 SIN NINGUN DOCUMENTO </v>
      </c>
      <c r="G51" s="95" t="s">
        <v>893</v>
      </c>
      <c r="H51" s="95" t="s">
        <v>894</v>
      </c>
      <c r="I51" s="95" t="s">
        <v>894</v>
      </c>
      <c r="J51" s="93" t="s">
        <v>533</v>
      </c>
      <c r="K51" s="110">
        <f>+'INVENTARIO 24-27 '!N36</f>
        <v>2699.55</v>
      </c>
      <c r="L51" s="108" t="s">
        <v>564</v>
      </c>
      <c r="M51" s="97">
        <v>0</v>
      </c>
      <c r="N51" s="97">
        <v>0</v>
      </c>
      <c r="O51" s="98">
        <v>0</v>
      </c>
      <c r="P51" s="99">
        <v>0</v>
      </c>
      <c r="Q51" s="99">
        <v>0</v>
      </c>
      <c r="R51" s="106">
        <f t="shared" si="8"/>
        <v>2699.55</v>
      </c>
    </row>
    <row r="52" spans="1:18" s="24" customFormat="1" ht="45" customHeight="1">
      <c r="A52" s="105"/>
      <c r="B52" s="93" t="str">
        <f>+'INVENTARIO 24-27 '!B37</f>
        <v>0000024   5111-0000024  2019/EC/005</v>
      </c>
      <c r="C52" s="93" t="str">
        <f>+'INVENTARIO 24-27 '!F37</f>
        <v xml:space="preserve">COMPUTADORA ALL IN ONE LENOVO YJ00TB9A COLOR BLANCO </v>
      </c>
      <c r="D52" s="93" t="str">
        <f>+'INVENTARIO 24-27 '!D37</f>
        <v>1.2.4.1.3.1</v>
      </c>
      <c r="E52" s="93" t="str">
        <f>+'INVENTARIO 24-27 '!J37</f>
        <v xml:space="preserve">VERONICA VAZQUEZ CARPIO </v>
      </c>
      <c r="F52" s="95" t="str">
        <f>+'INVENTARIO 24-27 '!I37</f>
        <v xml:space="preserve">RECIBIDO DE LA ADMINISTRACIÒN 2021-2024 C.F.D.I. 15473 BEST BUY STORES S DE RL DE CV  </v>
      </c>
      <c r="G52" s="95" t="s">
        <v>893</v>
      </c>
      <c r="H52" s="95" t="s">
        <v>894</v>
      </c>
      <c r="I52" s="95" t="s">
        <v>894</v>
      </c>
      <c r="J52" s="93" t="s">
        <v>533</v>
      </c>
      <c r="K52" s="110">
        <f>+'INVENTARIO 24-27 '!N37</f>
        <v>2699.7</v>
      </c>
      <c r="L52" s="108" t="s">
        <v>897</v>
      </c>
      <c r="M52" s="97">
        <v>0</v>
      </c>
      <c r="N52" s="97">
        <v>0</v>
      </c>
      <c r="O52" s="98">
        <v>0</v>
      </c>
      <c r="P52" s="99">
        <v>0</v>
      </c>
      <c r="Q52" s="99">
        <v>0</v>
      </c>
      <c r="R52" s="106">
        <f t="shared" si="8"/>
        <v>2699.7</v>
      </c>
    </row>
    <row r="53" spans="1:18" s="24" customFormat="1" ht="45" customHeight="1">
      <c r="A53" s="105"/>
      <c r="B53" s="93" t="str">
        <f>+'INVENTARIO 24-27 '!B38</f>
        <v>0000025   5111-0000025   2020/EC/001</v>
      </c>
      <c r="C53" s="93" t="str">
        <f>+'INVENTARIO 24-27 '!F38</f>
        <v>MULTIFUCIONAL  LASSER JET PRO COLOR BLANCO</v>
      </c>
      <c r="D53" s="93" t="str">
        <f>+'INVENTARIO 24-27 '!D38</f>
        <v>1.2.4.1.3.1</v>
      </c>
      <c r="E53" s="93" t="str">
        <f>+'INVENTARIO 24-27 '!J38</f>
        <v xml:space="preserve">ANDRES PEREZ VAZQUEZ </v>
      </c>
      <c r="F53" s="95" t="str">
        <f>+'INVENTARIO 24-27 '!I38</f>
        <v xml:space="preserve">RECIBIDO DE LA ADMINISTRACIÒN 2021-2024 SIN NINGUN DOCUMENTO </v>
      </c>
      <c r="G53" s="95" t="s">
        <v>893</v>
      </c>
      <c r="H53" s="95" t="s">
        <v>894</v>
      </c>
      <c r="I53" s="95" t="s">
        <v>894</v>
      </c>
      <c r="J53" s="93" t="s">
        <v>533</v>
      </c>
      <c r="K53" s="110">
        <f>+'INVENTARIO 24-27 '!N38</f>
        <v>5969.4</v>
      </c>
      <c r="L53" s="108" t="s">
        <v>564</v>
      </c>
      <c r="M53" s="97">
        <v>0</v>
      </c>
      <c r="N53" s="97">
        <v>0</v>
      </c>
      <c r="O53" s="98">
        <v>0</v>
      </c>
      <c r="P53" s="99">
        <v>0</v>
      </c>
      <c r="Q53" s="99">
        <v>0</v>
      </c>
      <c r="R53" s="106">
        <f t="shared" si="8"/>
        <v>5969.4</v>
      </c>
    </row>
    <row r="54" spans="1:18" s="24" customFormat="1" ht="45" customHeight="1">
      <c r="A54" s="105"/>
      <c r="B54" s="93" t="str">
        <f>+'INVENTARIO 24-27 '!B39</f>
        <v>0000026   5111-0000026  2020/EC/002</v>
      </c>
      <c r="C54" s="93" t="str">
        <f>+'INVENTARIO 24-27 '!F39</f>
        <v>COMPUTADORA DE ESCRITORIO DELL MODELO OPTIPLEX 7 LED 21.5 PLD E2216H SERIE 6605838002 COLOLR NEGRO</v>
      </c>
      <c r="D54" s="93" t="str">
        <f>+'INVENTARIO 24-27 '!D39</f>
        <v>1.2.4.1.3.1</v>
      </c>
      <c r="E54" s="93" t="str">
        <f>+'INVENTARIO 24-27 '!J39</f>
        <v xml:space="preserve">YEYMY HERNANDEZ VAZQUEZ </v>
      </c>
      <c r="F54" s="95" t="str">
        <f>+F53</f>
        <v xml:space="preserve">RECIBIDO DE LA ADMINISTRACIÒN 2021-2024 SIN NINGUN DOCUMENTO </v>
      </c>
      <c r="G54" s="95" t="s">
        <v>893</v>
      </c>
      <c r="H54" s="95" t="s">
        <v>894</v>
      </c>
      <c r="I54" s="95" t="s">
        <v>894</v>
      </c>
      <c r="J54" s="93" t="s">
        <v>533</v>
      </c>
      <c r="K54" s="110">
        <f>+'INVENTARIO 24-27 '!N39</f>
        <v>8400</v>
      </c>
      <c r="L54" s="108" t="s">
        <v>564</v>
      </c>
      <c r="M54" s="97">
        <v>0</v>
      </c>
      <c r="N54" s="97">
        <v>0</v>
      </c>
      <c r="O54" s="98">
        <v>0</v>
      </c>
      <c r="P54" s="99">
        <v>0</v>
      </c>
      <c r="Q54" s="99">
        <v>0</v>
      </c>
      <c r="R54" s="106">
        <f t="shared" si="8"/>
        <v>8400</v>
      </c>
    </row>
    <row r="55" spans="1:18" s="24" customFormat="1" ht="45" customHeight="1">
      <c r="A55" s="105"/>
      <c r="B55" s="93" t="str">
        <f>+'INVENTARIO 24-27 '!B40</f>
        <v>0000027   5111-0000027  2021/EC/002</v>
      </c>
      <c r="C55" s="93" t="str">
        <f>+'INVENTARIO 24-27 '!F40</f>
        <v>ESCANER HP COLOR BLANCO L2747-64001</v>
      </c>
      <c r="D55" s="93" t="str">
        <f>+'INVENTARIO 24-27 '!D40</f>
        <v>1.2.4.1.3.1</v>
      </c>
      <c r="E55" s="93" t="str">
        <f>+'INVENTARIO 24-27 '!J40</f>
        <v xml:space="preserve">ANDRES PEREZ VAZQUEZ </v>
      </c>
      <c r="F55" s="95" t="str">
        <f>+F54</f>
        <v xml:space="preserve">RECIBIDO DE LA ADMINISTRACIÒN 2021-2024 SIN NINGUN DOCUMENTO </v>
      </c>
      <c r="G55" s="95" t="str">
        <f>+G54</f>
        <v xml:space="preserve">RECIBIDO EN ENTREGA RECEPCION </v>
      </c>
      <c r="H55" s="95" t="s">
        <v>894</v>
      </c>
      <c r="I55" s="95" t="s">
        <v>894</v>
      </c>
      <c r="J55" s="93" t="s">
        <v>533</v>
      </c>
      <c r="K55" s="110">
        <f>+'INVENTARIO 24-27 '!N40</f>
        <v>7750</v>
      </c>
      <c r="L55" s="108" t="s">
        <v>564</v>
      </c>
      <c r="M55" s="97">
        <v>0</v>
      </c>
      <c r="N55" s="97">
        <v>0</v>
      </c>
      <c r="O55" s="98">
        <v>0</v>
      </c>
      <c r="P55" s="99">
        <v>0</v>
      </c>
      <c r="Q55" s="99">
        <v>0</v>
      </c>
      <c r="R55" s="106">
        <f t="shared" si="8"/>
        <v>7750</v>
      </c>
    </row>
    <row r="56" spans="1:18" s="24" customFormat="1" ht="45" customHeight="1">
      <c r="A56" s="105"/>
      <c r="B56" s="93" t="str">
        <f>+'INVENTARIO 24-27 '!B41</f>
        <v>0000043   5111-0000043</v>
      </c>
      <c r="C56" s="93" t="str">
        <f>+'INVENTARIO 24-27 '!F41</f>
        <v>ADQUISICIONES EJERCICIO 2019</v>
      </c>
      <c r="D56" s="93" t="str">
        <f>+'INVENTARIO 24-27 '!D41</f>
        <v>1.2.4.1.3.1</v>
      </c>
      <c r="E56" s="93" t="str">
        <f>+'INVENTARIO 24-27 '!J40</f>
        <v xml:space="preserve">ANDRES PEREZ VAZQUEZ </v>
      </c>
      <c r="F56" s="95" t="str">
        <f>+F55</f>
        <v xml:space="preserve">RECIBIDO DE LA ADMINISTRACIÒN 2021-2024 SIN NINGUN DOCUMENTO </v>
      </c>
      <c r="G56" s="95" t="str">
        <f>+G55</f>
        <v xml:space="preserve">RECIBIDO EN ENTREGA RECEPCION </v>
      </c>
      <c r="H56" s="95" t="s">
        <v>894</v>
      </c>
      <c r="I56" s="95" t="s">
        <v>894</v>
      </c>
      <c r="J56" s="93" t="s">
        <v>533</v>
      </c>
      <c r="K56" s="110">
        <v>0</v>
      </c>
      <c r="L56" s="108" t="s">
        <v>564</v>
      </c>
      <c r="M56" s="97">
        <v>0</v>
      </c>
      <c r="N56" s="97">
        <v>0</v>
      </c>
      <c r="O56" s="98">
        <v>0</v>
      </c>
      <c r="P56" s="99">
        <v>0</v>
      </c>
      <c r="Q56" s="99">
        <v>0</v>
      </c>
      <c r="R56" s="106">
        <f t="shared" si="8"/>
        <v>0</v>
      </c>
    </row>
    <row r="57" spans="1:18" s="24" customFormat="1" ht="45" customHeight="1">
      <c r="A57" s="105"/>
      <c r="B57" s="93" t="str">
        <f>+'INVENTARIO 24-27 '!B42</f>
        <v>0000044   5111-0000044  2021/EC/002</v>
      </c>
      <c r="C57" s="93" t="str">
        <f>+'INVENTARIO 24-27 '!F42</f>
        <v>LAPTOP HP PAVILION COLOR NEGRO</v>
      </c>
      <c r="D57" s="93" t="str">
        <f>+'INVENTARIO 24-27 '!D42</f>
        <v>1.2.4.1.3.1</v>
      </c>
      <c r="E57" s="93" t="str">
        <f>+'INVENTARIO 24-27 '!J42</f>
        <v xml:space="preserve">JESSICA ALVAREZ HERNANDEZ </v>
      </c>
      <c r="F57" s="95" t="str">
        <f>+'INVENTARIO 24-27 '!I41</f>
        <v xml:space="preserve">RECIBIDO DE LA ADMINISTRACIÒN 2021-2024 SIN NINGUN DOCUMENTO </v>
      </c>
      <c r="G57" s="95" t="s">
        <v>893</v>
      </c>
      <c r="H57" s="95" t="s">
        <v>894</v>
      </c>
      <c r="I57" s="95" t="s">
        <v>894</v>
      </c>
      <c r="J57" s="93" t="s">
        <v>533</v>
      </c>
      <c r="K57" s="110">
        <f>+'INVENTARIO 24-27 '!N42</f>
        <v>9658</v>
      </c>
      <c r="L57" s="108" t="s">
        <v>564</v>
      </c>
      <c r="M57" s="97">
        <v>0</v>
      </c>
      <c r="N57" s="97">
        <v>0</v>
      </c>
      <c r="O57" s="98">
        <v>0</v>
      </c>
      <c r="P57" s="99">
        <v>0</v>
      </c>
      <c r="Q57" s="99">
        <v>0</v>
      </c>
      <c r="R57" s="106">
        <f t="shared" si="8"/>
        <v>9658</v>
      </c>
    </row>
    <row r="58" spans="1:18" s="24" customFormat="1" ht="45" customHeight="1">
      <c r="A58" s="105"/>
      <c r="B58" s="93" t="str">
        <f>+'INVENTARIO 24-27 '!B43</f>
        <v>0000045   5111-0000045 2021/EC/003</v>
      </c>
      <c r="C58" s="93" t="str">
        <f>+'INVENTARIO 24-27 '!F43</f>
        <v>LAPTOP HP240 G7 PROCESADOR INTEL COLOR NEGRO</v>
      </c>
      <c r="D58" s="93" t="str">
        <f>+'INVENTARIO 24-27 '!D43</f>
        <v>1.2.4.1.3.1</v>
      </c>
      <c r="E58" s="93" t="str">
        <f>+'INVENTARIO 24-27 '!J43</f>
        <v xml:space="preserve">LUIS DIAZ VAZQUEZ </v>
      </c>
      <c r="F58" s="95" t="str">
        <f t="shared" ref="F58:F63" si="9">+F57</f>
        <v xml:space="preserve">RECIBIDO DE LA ADMINISTRACIÒN 2021-2024 SIN NINGUN DOCUMENTO </v>
      </c>
      <c r="G58" s="95" t="s">
        <v>893</v>
      </c>
      <c r="H58" s="95" t="s">
        <v>894</v>
      </c>
      <c r="I58" s="95" t="s">
        <v>894</v>
      </c>
      <c r="J58" s="93" t="s">
        <v>533</v>
      </c>
      <c r="K58" s="110">
        <f>+'INVENTARIO 24-27 '!N43</f>
        <v>13533.34</v>
      </c>
      <c r="L58" s="108" t="s">
        <v>564</v>
      </c>
      <c r="M58" s="97">
        <v>0</v>
      </c>
      <c r="N58" s="97">
        <v>0</v>
      </c>
      <c r="O58" s="98">
        <v>0</v>
      </c>
      <c r="P58" s="99">
        <v>0</v>
      </c>
      <c r="Q58" s="99">
        <v>0</v>
      </c>
      <c r="R58" s="106">
        <f t="shared" si="8"/>
        <v>13533.34</v>
      </c>
    </row>
    <row r="59" spans="1:18" s="24" customFormat="1" ht="45" customHeight="1">
      <c r="A59" s="105"/>
      <c r="B59" s="93" t="str">
        <f>+'INVENTARIO 24-27 '!B44</f>
        <v>0000046   5111-0000046   2021/EC/004</v>
      </c>
      <c r="C59" s="93" t="str">
        <f>+'INVENTARIO 24-27 '!F44</f>
        <v>LAPTOP HUAWEIEMATEBOOOK COLOR GRIS</v>
      </c>
      <c r="D59" s="93" t="str">
        <f>+'INVENTARIO 24-27 '!D44</f>
        <v>1.2.4.1.3.1</v>
      </c>
      <c r="E59" s="93" t="str">
        <f>+'INVENTARIO 24-27 '!J44</f>
        <v xml:space="preserve">ANDRES PEREZ VAZQUEZ </v>
      </c>
      <c r="F59" s="95" t="str">
        <f t="shared" si="9"/>
        <v xml:space="preserve">RECIBIDO DE LA ADMINISTRACIÒN 2021-2024 SIN NINGUN DOCUMENTO </v>
      </c>
      <c r="G59" s="95" t="s">
        <v>893</v>
      </c>
      <c r="H59" s="95" t="s">
        <v>894</v>
      </c>
      <c r="I59" s="95" t="s">
        <v>894</v>
      </c>
      <c r="J59" s="93" t="s">
        <v>533</v>
      </c>
      <c r="K59" s="110">
        <f>+'INVENTARIO 24-27 '!N44</f>
        <v>13726.67</v>
      </c>
      <c r="L59" s="108" t="str">
        <f>+'INVENTARIO 24-27 '!M44</f>
        <v>31/12/2021</v>
      </c>
      <c r="M59" s="97">
        <v>0</v>
      </c>
      <c r="N59" s="97">
        <v>0</v>
      </c>
      <c r="O59" s="98">
        <v>0</v>
      </c>
      <c r="P59" s="99">
        <v>0</v>
      </c>
      <c r="Q59" s="99">
        <v>0</v>
      </c>
      <c r="R59" s="106">
        <f t="shared" si="8"/>
        <v>13726.67</v>
      </c>
    </row>
    <row r="60" spans="1:18" s="24" customFormat="1" ht="45" customHeight="1">
      <c r="A60" s="105"/>
      <c r="B60" s="93" t="str">
        <f>+'INVENTARIO 24-27 '!B45</f>
        <v>0000050   5111-0000050     2019//EC/006</v>
      </c>
      <c r="C60" s="93" t="str">
        <f>+'INVENTARIO 24-27 '!F45</f>
        <v>MULTIFUNCIONAL BROTHER MPC J6930DW COLOR NEGRO</v>
      </c>
      <c r="D60" s="93" t="str">
        <f>+'INVENTARIO 24-27 '!D45</f>
        <v>1.2.4.1.3.1</v>
      </c>
      <c r="E60" s="93" t="str">
        <f>+'INVENTARIO 24-27 '!J45</f>
        <v xml:space="preserve">ANDRES PEREZ VAZQUEZ </v>
      </c>
      <c r="F60" s="95" t="str">
        <f t="shared" si="9"/>
        <v xml:space="preserve">RECIBIDO DE LA ADMINISTRACIÒN 2021-2024 SIN NINGUN DOCUMENTO </v>
      </c>
      <c r="G60" s="95" t="str">
        <f>+G59</f>
        <v xml:space="preserve">RECIBIDO EN ENTREGA RECEPCION </v>
      </c>
      <c r="H60" s="95" t="s">
        <v>894</v>
      </c>
      <c r="I60" s="95" t="s">
        <v>894</v>
      </c>
      <c r="J60" s="93" t="s">
        <v>533</v>
      </c>
      <c r="K60" s="110">
        <f>+'INVENTARIO 24-27 '!N45</f>
        <v>1979.7</v>
      </c>
      <c r="L60" s="108" t="str">
        <f>+'INVENTARIO 24-27 '!M45</f>
        <v>14/10/2024</v>
      </c>
      <c r="M60" s="97">
        <v>0</v>
      </c>
      <c r="N60" s="97">
        <v>0</v>
      </c>
      <c r="O60" s="98">
        <v>0</v>
      </c>
      <c r="P60" s="99">
        <v>0</v>
      </c>
      <c r="Q60" s="99">
        <v>0</v>
      </c>
      <c r="R60" s="106">
        <f t="shared" si="8"/>
        <v>1979.7</v>
      </c>
    </row>
    <row r="61" spans="1:18" s="24" customFormat="1" ht="45" customHeight="1">
      <c r="A61" s="105"/>
      <c r="B61" s="93" t="str">
        <f>+'INVENTARIO 24-27 '!B46</f>
        <v>0000052   5111-0000052</v>
      </c>
      <c r="C61" s="93" t="str">
        <f>+'INVENTARIO 24-27 '!F46</f>
        <v>COMPUTADORA ALL IN ONE LENOVO 5 N° YJ01A914 COLOR NEGRO</v>
      </c>
      <c r="D61" s="93" t="str">
        <f>+'INVENTARIO 24-27 '!D46</f>
        <v>1.2.4.1.3.1</v>
      </c>
      <c r="E61" s="93" t="str">
        <f>+'INVENTARIO 24-27 '!J46</f>
        <v>ARELI SANCHEZ VAZQUEZ</v>
      </c>
      <c r="F61" s="95" t="str">
        <f t="shared" si="9"/>
        <v xml:space="preserve">RECIBIDO DE LA ADMINISTRACIÒN 2021-2024 SIN NINGUN DOCUMENTO </v>
      </c>
      <c r="G61" s="95" t="s">
        <v>893</v>
      </c>
      <c r="H61" s="95" t="s">
        <v>894</v>
      </c>
      <c r="I61" s="95" t="s">
        <v>894</v>
      </c>
      <c r="J61" s="93" t="s">
        <v>533</v>
      </c>
      <c r="K61" s="110">
        <f>+'INVENTARIO 24-27 '!N46</f>
        <v>-23343.33</v>
      </c>
      <c r="L61" s="108" t="str">
        <f>+'INVENTARIO 24-27 '!M46</f>
        <v>29/04/2022</v>
      </c>
      <c r="M61" s="97">
        <v>0</v>
      </c>
      <c r="N61" s="97">
        <v>0</v>
      </c>
      <c r="O61" s="98">
        <v>0</v>
      </c>
      <c r="P61" s="99">
        <v>0</v>
      </c>
      <c r="Q61" s="99">
        <v>0</v>
      </c>
      <c r="R61" s="106">
        <f t="shared" si="8"/>
        <v>-23343.33</v>
      </c>
    </row>
    <row r="62" spans="1:18" s="24" customFormat="1" ht="45" customHeight="1">
      <c r="A62" s="105"/>
      <c r="B62" s="93" t="str">
        <f>+'INVENTARIO 24-27 '!B47</f>
        <v>0000053   5111-0000053</v>
      </c>
      <c r="C62" s="93" t="str">
        <f>+'INVENTARIO 24-27 '!F47</f>
        <v>ALL IN ONE LENOVO 5 N/SERIE SYJ019GZW COLOR NEGRA</v>
      </c>
      <c r="D62" s="93" t="str">
        <f>+'INVENTARIO 24-27 '!D47</f>
        <v>1.2.4.1.3.1</v>
      </c>
      <c r="E62" s="93" t="str">
        <f>+'INVENTARIO 24-27 '!J47</f>
        <v xml:space="preserve">DOMINGO SANTIAGO SALVADOR </v>
      </c>
      <c r="F62" s="95" t="str">
        <f t="shared" si="9"/>
        <v xml:space="preserve">RECIBIDO DE LA ADMINISTRACIÒN 2021-2024 SIN NINGUN DOCUMENTO </v>
      </c>
      <c r="G62" s="95" t="str">
        <f>+G61</f>
        <v xml:space="preserve">RECIBIDO EN ENTREGA RECEPCION </v>
      </c>
      <c r="H62" s="95" t="s">
        <v>894</v>
      </c>
      <c r="I62" s="95" t="s">
        <v>894</v>
      </c>
      <c r="J62" s="93" t="s">
        <v>533</v>
      </c>
      <c r="K62" s="110">
        <f>+'INVENTARIO 24-27 '!N47</f>
        <v>24421.39</v>
      </c>
      <c r="L62" s="108" t="str">
        <f>+'INVENTARIO 24-27 '!M47</f>
        <v>15/06/2022</v>
      </c>
      <c r="M62" s="97">
        <v>0</v>
      </c>
      <c r="N62" s="97">
        <v>0</v>
      </c>
      <c r="O62" s="98">
        <v>0</v>
      </c>
      <c r="P62" s="99">
        <v>0</v>
      </c>
      <c r="Q62" s="99">
        <v>0</v>
      </c>
      <c r="R62" s="106">
        <f t="shared" si="8"/>
        <v>24421.39</v>
      </c>
    </row>
    <row r="63" spans="1:18" s="24" customFormat="1" ht="45" customHeight="1">
      <c r="A63" s="105"/>
      <c r="B63" s="93" t="str">
        <f>+'INVENTARIO 24-27 '!B48</f>
        <v>0000064   5111-0000064</v>
      </c>
      <c r="C63" s="93" t="str">
        <f>+'INVENTARIO 24-27 '!F48</f>
        <v>LAPTOP ISUS VIVOBOOK COLOR AZUL</v>
      </c>
      <c r="D63" s="93" t="str">
        <f>+'INVENTARIO 24-27 '!D48</f>
        <v>1.2.4.1.3.1</v>
      </c>
      <c r="E63" s="93" t="str">
        <f>+'INVENTARIO 24-27 '!J48</f>
        <v xml:space="preserve">ANDRES PEREZ VAZQUEZ </v>
      </c>
      <c r="F63" s="95" t="str">
        <f t="shared" si="9"/>
        <v xml:space="preserve">RECIBIDO DE LA ADMINISTRACIÒN 2021-2024 SIN NINGUN DOCUMENTO </v>
      </c>
      <c r="G63" s="95" t="s">
        <v>893</v>
      </c>
      <c r="H63" s="95" t="s">
        <v>894</v>
      </c>
      <c r="I63" s="95" t="s">
        <v>894</v>
      </c>
      <c r="J63" s="93" t="s">
        <v>533</v>
      </c>
      <c r="K63" s="110">
        <f>+'INVENTARIO 24-27 '!N48</f>
        <v>16410</v>
      </c>
      <c r="L63" s="108" t="str">
        <f>+'INVENTARIO 24-27 '!M48</f>
        <v>20/08/2024</v>
      </c>
      <c r="M63" s="97">
        <v>0</v>
      </c>
      <c r="N63" s="97">
        <v>0</v>
      </c>
      <c r="O63" s="98">
        <v>0</v>
      </c>
      <c r="P63" s="99">
        <v>0</v>
      </c>
      <c r="Q63" s="99">
        <v>0</v>
      </c>
      <c r="R63" s="106">
        <f t="shared" si="8"/>
        <v>16410</v>
      </c>
    </row>
    <row r="64" spans="1:18" s="24" customFormat="1" ht="45" customHeight="1">
      <c r="A64" s="90"/>
      <c r="B64" s="93" t="s">
        <v>962</v>
      </c>
      <c r="C64" s="93" t="s">
        <v>963</v>
      </c>
      <c r="D64" s="93" t="s">
        <v>707</v>
      </c>
      <c r="E64" s="93" t="s">
        <v>954</v>
      </c>
      <c r="F64" s="95" t="s">
        <v>960</v>
      </c>
      <c r="G64" s="95" t="s">
        <v>956</v>
      </c>
      <c r="H64" s="95" t="s">
        <v>894</v>
      </c>
      <c r="I64" s="95" t="s">
        <v>894</v>
      </c>
      <c r="J64" s="93" t="s">
        <v>533</v>
      </c>
      <c r="K64" s="110">
        <v>174762.09</v>
      </c>
      <c r="L64" s="136">
        <v>45524</v>
      </c>
      <c r="M64" s="97">
        <v>0</v>
      </c>
      <c r="N64" s="97">
        <v>0</v>
      </c>
      <c r="O64" s="98">
        <v>0</v>
      </c>
      <c r="P64" s="99">
        <v>0</v>
      </c>
      <c r="Q64" s="99">
        <v>0</v>
      </c>
      <c r="R64" s="106">
        <f t="shared" si="8"/>
        <v>174762.09</v>
      </c>
    </row>
    <row r="65" spans="1:18" s="24" customFormat="1" ht="45" customHeight="1">
      <c r="A65" s="90"/>
      <c r="B65" s="93" t="s">
        <v>976</v>
      </c>
      <c r="C65" s="93" t="s">
        <v>964</v>
      </c>
      <c r="D65" s="93" t="s">
        <v>967</v>
      </c>
      <c r="E65" s="93" t="s">
        <v>954</v>
      </c>
      <c r="F65" s="95" t="s">
        <v>970</v>
      </c>
      <c r="G65" s="95" t="s">
        <v>906</v>
      </c>
      <c r="H65" s="95" t="s">
        <v>894</v>
      </c>
      <c r="I65" s="95" t="s">
        <v>894</v>
      </c>
      <c r="J65" s="93" t="s">
        <v>533</v>
      </c>
      <c r="K65" s="110">
        <v>12992</v>
      </c>
      <c r="L65" s="136">
        <v>45688</v>
      </c>
      <c r="M65" s="97">
        <v>0</v>
      </c>
      <c r="N65" s="97">
        <v>0</v>
      </c>
      <c r="O65" s="98">
        <v>0</v>
      </c>
      <c r="P65" s="99">
        <v>0</v>
      </c>
      <c r="Q65" s="99">
        <v>0</v>
      </c>
      <c r="R65" s="106">
        <f t="shared" si="8"/>
        <v>12992</v>
      </c>
    </row>
    <row r="66" spans="1:18" s="24" customFormat="1" ht="45" customHeight="1">
      <c r="A66" s="90"/>
      <c r="B66" s="93" t="s">
        <v>976</v>
      </c>
      <c r="C66" s="93" t="s">
        <v>964</v>
      </c>
      <c r="D66" s="93" t="s">
        <v>968</v>
      </c>
      <c r="E66" s="93" t="s">
        <v>954</v>
      </c>
      <c r="F66" s="95" t="s">
        <v>970</v>
      </c>
      <c r="G66" s="95" t="s">
        <v>906</v>
      </c>
      <c r="H66" s="95" t="s">
        <v>894</v>
      </c>
      <c r="I66" s="95" t="s">
        <v>894</v>
      </c>
      <c r="J66" s="93" t="s">
        <v>533</v>
      </c>
      <c r="K66" s="110">
        <v>12992</v>
      </c>
      <c r="L66" s="136">
        <v>45688</v>
      </c>
      <c r="M66" s="97">
        <v>0</v>
      </c>
      <c r="N66" s="97">
        <v>0</v>
      </c>
      <c r="O66" s="98">
        <v>0</v>
      </c>
      <c r="P66" s="99">
        <v>0</v>
      </c>
      <c r="Q66" s="99">
        <v>0</v>
      </c>
      <c r="R66" s="106">
        <f t="shared" si="8"/>
        <v>12992</v>
      </c>
    </row>
    <row r="67" spans="1:18" s="24" customFormat="1" ht="45" customHeight="1">
      <c r="A67" s="90"/>
      <c r="B67" s="93" t="s">
        <v>976</v>
      </c>
      <c r="C67" s="93" t="s">
        <v>964</v>
      </c>
      <c r="D67" s="93" t="s">
        <v>969</v>
      </c>
      <c r="E67" s="93" t="s">
        <v>954</v>
      </c>
      <c r="F67" s="95" t="s">
        <v>970</v>
      </c>
      <c r="G67" s="95" t="s">
        <v>906</v>
      </c>
      <c r="H67" s="95" t="s">
        <v>894</v>
      </c>
      <c r="I67" s="95" t="s">
        <v>894</v>
      </c>
      <c r="J67" s="93" t="s">
        <v>533</v>
      </c>
      <c r="K67" s="110">
        <v>12992</v>
      </c>
      <c r="L67" s="136">
        <v>45688</v>
      </c>
      <c r="M67" s="97">
        <v>0</v>
      </c>
      <c r="N67" s="97">
        <v>0</v>
      </c>
      <c r="O67" s="98">
        <v>0</v>
      </c>
      <c r="P67" s="99">
        <v>0</v>
      </c>
      <c r="Q67" s="99">
        <v>0</v>
      </c>
      <c r="R67" s="106">
        <f t="shared" si="8"/>
        <v>12992</v>
      </c>
    </row>
    <row r="68" spans="1:18" s="24" customFormat="1" ht="45" customHeight="1">
      <c r="A68" s="90"/>
      <c r="B68" s="93" t="s">
        <v>976</v>
      </c>
      <c r="C68" s="93" t="s">
        <v>965</v>
      </c>
      <c r="D68" s="93" t="s">
        <v>967</v>
      </c>
      <c r="E68" s="93" t="s">
        <v>954</v>
      </c>
      <c r="F68" s="95" t="s">
        <v>970</v>
      </c>
      <c r="G68" s="95" t="s">
        <v>906</v>
      </c>
      <c r="H68" s="95" t="s">
        <v>894</v>
      </c>
      <c r="I68" s="95" t="s">
        <v>894</v>
      </c>
      <c r="J68" s="93" t="s">
        <v>533</v>
      </c>
      <c r="K68" s="110">
        <v>17748</v>
      </c>
      <c r="L68" s="136">
        <v>45688</v>
      </c>
      <c r="M68" s="97">
        <v>0</v>
      </c>
      <c r="N68" s="97">
        <v>0</v>
      </c>
      <c r="O68" s="98">
        <v>0</v>
      </c>
      <c r="P68" s="99">
        <v>0</v>
      </c>
      <c r="Q68" s="99">
        <v>0</v>
      </c>
      <c r="R68" s="106">
        <f t="shared" si="8"/>
        <v>17748</v>
      </c>
    </row>
    <row r="69" spans="1:18" s="24" customFormat="1" ht="45" customHeight="1">
      <c r="A69" s="90"/>
      <c r="B69" s="93" t="s">
        <v>976</v>
      </c>
      <c r="C69" s="93" t="s">
        <v>966</v>
      </c>
      <c r="D69" s="93" t="s">
        <v>967</v>
      </c>
      <c r="E69" s="93" t="s">
        <v>954</v>
      </c>
      <c r="F69" s="95" t="s">
        <v>970</v>
      </c>
      <c r="G69" s="95" t="s">
        <v>906</v>
      </c>
      <c r="H69" s="95" t="s">
        <v>894</v>
      </c>
      <c r="I69" s="95" t="s">
        <v>894</v>
      </c>
      <c r="J69" s="93" t="s">
        <v>533</v>
      </c>
      <c r="K69" s="110">
        <v>7076</v>
      </c>
      <c r="L69" s="136">
        <v>45688</v>
      </c>
      <c r="M69" s="97">
        <v>0</v>
      </c>
      <c r="N69" s="97">
        <v>0</v>
      </c>
      <c r="O69" s="98">
        <v>0</v>
      </c>
      <c r="P69" s="99">
        <v>0</v>
      </c>
      <c r="Q69" s="99">
        <v>0</v>
      </c>
      <c r="R69" s="106">
        <f t="shared" si="8"/>
        <v>7076</v>
      </c>
    </row>
    <row r="70" spans="1:18" s="24" customFormat="1" ht="30" customHeight="1">
      <c r="A70" s="90"/>
      <c r="B70" s="184" t="s">
        <v>921</v>
      </c>
      <c r="C70" s="184"/>
      <c r="D70" s="184"/>
      <c r="E70" s="184"/>
      <c r="F70" s="184"/>
      <c r="G70" s="184"/>
      <c r="H70" s="184"/>
      <c r="I70" s="184"/>
      <c r="J70" s="184"/>
      <c r="K70" s="127">
        <f>SUM(K44:K69)</f>
        <v>322472.51</v>
      </c>
      <c r="L70" s="133">
        <v>45838</v>
      </c>
      <c r="M70" s="127">
        <f t="shared" ref="M70:R70" si="10">SUM(M44:M69)</f>
        <v>0</v>
      </c>
      <c r="N70" s="127">
        <f t="shared" si="10"/>
        <v>0</v>
      </c>
      <c r="O70" s="127">
        <f t="shared" si="10"/>
        <v>0</v>
      </c>
      <c r="P70" s="127">
        <f t="shared" si="10"/>
        <v>0</v>
      </c>
      <c r="Q70" s="127">
        <f t="shared" si="10"/>
        <v>0</v>
      </c>
      <c r="R70" s="127">
        <f t="shared" si="10"/>
        <v>322472.51</v>
      </c>
    </row>
    <row r="71" spans="1:18" s="24" customFormat="1" ht="30" customHeight="1">
      <c r="A71" s="105"/>
      <c r="B71" s="185" t="s">
        <v>929</v>
      </c>
      <c r="C71" s="186"/>
      <c r="D71" s="187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</row>
    <row r="72" spans="1:18" s="24" customFormat="1" ht="45" customHeight="1">
      <c r="A72" s="105"/>
      <c r="B72" s="93" t="str">
        <f>+'INVENTARIO 24-27 '!B50</f>
        <v>0000057   5111-0000057</v>
      </c>
      <c r="C72" s="93" t="str">
        <f>+'INVENTARIO 24-27 '!F50</f>
        <v>LIBRERO DE MADERA 3 REPISAS MADERA</v>
      </c>
      <c r="D72" s="93" t="str">
        <f>+'INVENTARIO 24-27 '!D50</f>
        <v>1.2.4.1.9.1</v>
      </c>
      <c r="E72" s="93" t="str">
        <f>+'INVENTARIO 24-27 '!J50</f>
        <v xml:space="preserve">RAFAEL GOMEZ DE LA CRUZ </v>
      </c>
      <c r="F72" s="95" t="str">
        <f>+F30</f>
        <v xml:space="preserve">RECIBIDO DE LA ADMINISTRACIÒN 2021-2024 SIN NINGUN DOCUMENTO </v>
      </c>
      <c r="G72" s="95" t="s">
        <v>893</v>
      </c>
      <c r="H72" s="95" t="s">
        <v>894</v>
      </c>
      <c r="I72" s="95" t="s">
        <v>894</v>
      </c>
      <c r="J72" s="93" t="s">
        <v>533</v>
      </c>
      <c r="K72" s="110">
        <f>+'INVENTARIO 24-27 '!N50</f>
        <v>11600</v>
      </c>
      <c r="L72" s="108" t="str">
        <f>+'INVENTARIO 24-27 '!M50</f>
        <v>08/02/2023</v>
      </c>
      <c r="M72" s="97">
        <v>0</v>
      </c>
      <c r="N72" s="97">
        <v>0</v>
      </c>
      <c r="O72" s="98">
        <v>0</v>
      </c>
      <c r="P72" s="99">
        <v>0</v>
      </c>
      <c r="Q72" s="99">
        <v>0</v>
      </c>
      <c r="R72" s="106">
        <f>+K72-Q72</f>
        <v>11600</v>
      </c>
    </row>
    <row r="73" spans="1:18" s="24" customFormat="1" ht="45" customHeight="1">
      <c r="A73" s="105"/>
      <c r="B73" s="93" t="str">
        <f>+'INVENTARIO 24-27 '!B51</f>
        <v>0000058   5111-0000058</v>
      </c>
      <c r="C73" s="93" t="str">
        <f>+'INVENTARIO 24-27 '!F51</f>
        <v xml:space="preserve">ESCALERA DE EXTENCION 20 PELDAÑOS GRIS TRUPER </v>
      </c>
      <c r="D73" s="93" t="str">
        <f>+'INVENTARIO 24-27 '!D51</f>
        <v>1.2.4.1.9.1</v>
      </c>
      <c r="E73" s="93" t="str">
        <f>+'INVENTARIO 24-27 '!J51</f>
        <v>LEOBARDO VAZQUEZ REYES</v>
      </c>
      <c r="F73" s="95" t="str">
        <f>+F72</f>
        <v xml:space="preserve">RECIBIDO DE LA ADMINISTRACIÒN 2021-2024 SIN NINGUN DOCUMENTO </v>
      </c>
      <c r="G73" s="95" t="str">
        <f>+G72</f>
        <v xml:space="preserve">RECIBIDO EN ENTREGA RECEPCION </v>
      </c>
      <c r="H73" s="95" t="s">
        <v>894</v>
      </c>
      <c r="I73" s="95" t="s">
        <v>894</v>
      </c>
      <c r="J73" s="93" t="s">
        <v>533</v>
      </c>
      <c r="K73" s="110">
        <f>+'INVENTARIO 24-27 '!N51</f>
        <v>5215</v>
      </c>
      <c r="L73" s="108" t="str">
        <f>+'INVENTARIO 24-27 '!M51</f>
        <v>09/06/2023</v>
      </c>
      <c r="M73" s="97">
        <v>0</v>
      </c>
      <c r="N73" s="97">
        <v>0</v>
      </c>
      <c r="O73" s="98">
        <v>0</v>
      </c>
      <c r="P73" s="99">
        <v>0</v>
      </c>
      <c r="Q73" s="99">
        <v>0</v>
      </c>
      <c r="R73" s="106">
        <f>+K73-Q73</f>
        <v>5215</v>
      </c>
    </row>
    <row r="74" spans="1:18" s="24" customFormat="1" ht="45" customHeight="1">
      <c r="A74" s="105"/>
      <c r="B74" s="93" t="str">
        <f>+'INVENTARIO 24-27 '!B49</f>
        <v>0000055   5111-0000055</v>
      </c>
      <c r="C74" s="93" t="str">
        <f>+'INVENTARIO 24-27 '!F49</f>
        <v>PROYECTOR EPSON XGA X06 N.S. V11H972021COLOR BLANCO</v>
      </c>
      <c r="D74" s="93" t="str">
        <f>+'INVENTARIO 24-27 '!D49</f>
        <v>1.2.4.1.9.1</v>
      </c>
      <c r="E74" s="93" t="str">
        <f>+'INVENTARIO 24-27 '!J49</f>
        <v xml:space="preserve">MTRA. BLANCA ESTELA JUAREZ BECERRA </v>
      </c>
      <c r="F74" s="95" t="str">
        <f>+F73</f>
        <v xml:space="preserve">RECIBIDO DE LA ADMINISTRACIÒN 2021-2024 SIN NINGUN DOCUMENTO </v>
      </c>
      <c r="G74" s="95" t="s">
        <v>893</v>
      </c>
      <c r="H74" s="95" t="s">
        <v>894</v>
      </c>
      <c r="I74" s="95" t="s">
        <v>894</v>
      </c>
      <c r="J74" s="93" t="s">
        <v>533</v>
      </c>
      <c r="K74" s="110">
        <f>+'INVENTARIO 24-27 '!N49</f>
        <v>14924.65</v>
      </c>
      <c r="L74" s="108" t="str">
        <f>+'INVENTARIO 24-27 '!M49</f>
        <v>04/07/2022</v>
      </c>
      <c r="M74" s="97">
        <v>0</v>
      </c>
      <c r="N74" s="97">
        <v>0</v>
      </c>
      <c r="O74" s="98">
        <v>0</v>
      </c>
      <c r="P74" s="99">
        <v>0</v>
      </c>
      <c r="Q74" s="99">
        <v>0</v>
      </c>
      <c r="R74" s="106">
        <f>+K74-Q74</f>
        <v>14924.65</v>
      </c>
    </row>
    <row r="75" spans="1:18" s="24" customFormat="1" ht="30" customHeight="1">
      <c r="A75" s="105"/>
      <c r="B75" s="184" t="s">
        <v>932</v>
      </c>
      <c r="C75" s="184"/>
      <c r="D75" s="184"/>
      <c r="E75" s="184"/>
      <c r="F75" s="184"/>
      <c r="G75" s="184"/>
      <c r="H75" s="184"/>
      <c r="I75" s="184"/>
      <c r="J75" s="184"/>
      <c r="K75" s="127">
        <f>SUM(K72:K74)</f>
        <v>31739.65</v>
      </c>
      <c r="L75" s="132">
        <v>45838</v>
      </c>
      <c r="M75" s="128">
        <f>SUM(M16:M73)</f>
        <v>0</v>
      </c>
      <c r="N75" s="128">
        <f>SUM(N16:N73)</f>
        <v>0</v>
      </c>
      <c r="O75" s="128">
        <f>SUM(O16:O73)</f>
        <v>0</v>
      </c>
      <c r="P75" s="129">
        <f>SUM(P16:P73)</f>
        <v>0</v>
      </c>
      <c r="Q75" s="129">
        <f>SUM(Q16:Q73)</f>
        <v>0</v>
      </c>
      <c r="R75" s="130">
        <f>SUM(R72:R74)</f>
        <v>31739.65</v>
      </c>
    </row>
    <row r="76" spans="1:18" s="24" customFormat="1" ht="30" customHeight="1">
      <c r="A76" s="105"/>
      <c r="B76" s="189" t="s">
        <v>901</v>
      </c>
      <c r="C76" s="189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</row>
    <row r="77" spans="1:18" s="24" customFormat="1" ht="45" customHeight="1">
      <c r="A77" s="105"/>
      <c r="B77" s="93" t="str">
        <f>+'INVENTARIO 24-27 '!B52</f>
        <v>0000028   5111-0000028  2019/EA/002</v>
      </c>
      <c r="C77" s="93" t="str">
        <f>+'INVENTARIO 24-27 '!F52</f>
        <v>SISTEMA DE 2 MICROFONOS INNALAMBRICOS COLOR NEGRO</v>
      </c>
      <c r="D77" s="93" t="str">
        <f>+'INVENTARIO 24-27 '!D52</f>
        <v>1.2.4.2.1.1</v>
      </c>
      <c r="E77" s="93" t="str">
        <f>+'INVENTARIO 24-27 '!J52</f>
        <v>LEOBARDO VAZQUEZ REYES</v>
      </c>
      <c r="F77" s="95" t="str">
        <f>+F94</f>
        <v xml:space="preserve">RECIBIDO DE LA ADMINISTRACIÒN 2021-2024 SIN NINGUN DOCUMENTO </v>
      </c>
      <c r="G77" s="95" t="str">
        <f>+G94</f>
        <v xml:space="preserve">RECIBIDO EN ENTREGA RECEPCION </v>
      </c>
      <c r="H77" s="95" t="s">
        <v>894</v>
      </c>
      <c r="I77" s="95" t="s">
        <v>894</v>
      </c>
      <c r="J77" s="93" t="s">
        <v>533</v>
      </c>
      <c r="K77" s="111">
        <v>3817.4</v>
      </c>
      <c r="L77" s="108" t="str">
        <f>+'INVENTARIO 24-27 '!M52</f>
        <v>09/10/2019</v>
      </c>
      <c r="M77" s="97">
        <v>0</v>
      </c>
      <c r="N77" s="97">
        <v>0</v>
      </c>
      <c r="O77" s="98">
        <v>0</v>
      </c>
      <c r="P77" s="99">
        <v>0</v>
      </c>
      <c r="Q77" s="99">
        <v>0</v>
      </c>
      <c r="R77" s="106">
        <f t="shared" ref="R77" si="11">+K77-Q77</f>
        <v>3817.4</v>
      </c>
    </row>
    <row r="78" spans="1:18" s="24" customFormat="1" ht="45" customHeight="1">
      <c r="A78" s="105"/>
      <c r="B78" s="93" t="s">
        <v>971</v>
      </c>
      <c r="C78" s="93" t="s">
        <v>829</v>
      </c>
      <c r="D78" s="93" t="str">
        <f>+'INVENTARIO 24-27 '!D53</f>
        <v>1.2.4.2.1.1</v>
      </c>
      <c r="E78" s="93" t="str">
        <f t="shared" ref="E78:G78" si="12">+E77</f>
        <v>LEOBARDO VAZQUEZ REYES</v>
      </c>
      <c r="F78" s="95" t="str">
        <f t="shared" si="12"/>
        <v xml:space="preserve">RECIBIDO DE LA ADMINISTRACIÒN 2021-2024 SIN NINGUN DOCUMENTO </v>
      </c>
      <c r="G78" s="95" t="str">
        <f t="shared" si="12"/>
        <v xml:space="preserve">RECIBIDO EN ENTREGA RECEPCION </v>
      </c>
      <c r="H78" s="95" t="s">
        <v>894</v>
      </c>
      <c r="I78" s="95" t="s">
        <v>894</v>
      </c>
      <c r="J78" s="93" t="s">
        <v>533</v>
      </c>
      <c r="K78" s="111">
        <v>4363.33</v>
      </c>
      <c r="L78" s="137" t="str">
        <f>+'INVENTARIO 24-27 '!M64</f>
        <v>14/10/2024</v>
      </c>
      <c r="M78" s="97">
        <v>0</v>
      </c>
      <c r="N78" s="97">
        <v>0</v>
      </c>
      <c r="O78" s="98">
        <v>0</v>
      </c>
      <c r="P78" s="99">
        <v>0</v>
      </c>
      <c r="Q78" s="99">
        <v>0</v>
      </c>
      <c r="R78" s="106">
        <f t="shared" ref="R78:R80" si="13">+K78-Q78</f>
        <v>4363.33</v>
      </c>
    </row>
    <row r="79" spans="1:18" s="24" customFormat="1" ht="45" customHeight="1">
      <c r="A79" s="105"/>
      <c r="B79" s="93" t="str">
        <f>+'INVENTARIO 24-27 '!B55</f>
        <v>0000047   5111-0000047  2019/EA/001</v>
      </c>
      <c r="C79" s="93" t="str">
        <f>+'INVENTARIO 24-27 '!F55</f>
        <v>SISTEMA DE AUDIO TRIAMP BAFLE Y 2 BOCINAS COLOR NEGRO</v>
      </c>
      <c r="D79" s="93" t="str">
        <f>+'INVENTARIO 24-27 '!D55</f>
        <v>1.2.4.2.1.1</v>
      </c>
      <c r="E79" s="93" t="s">
        <v>570</v>
      </c>
      <c r="F79" s="95" t="s">
        <v>974</v>
      </c>
      <c r="G79" s="95" t="s">
        <v>961</v>
      </c>
      <c r="H79" s="95" t="s">
        <v>894</v>
      </c>
      <c r="I79" s="95" t="s">
        <v>894</v>
      </c>
      <c r="J79" s="93" t="s">
        <v>533</v>
      </c>
      <c r="K79" s="111">
        <f>+'INVENTARIO 24-27 '!N55</f>
        <v>41388.480000000003</v>
      </c>
      <c r="L79" s="108" t="str">
        <f>+'INVENTARIO 24-27 '!M55</f>
        <v>23/04/2019</v>
      </c>
      <c r="M79" s="97">
        <v>0</v>
      </c>
      <c r="N79" s="97">
        <v>0</v>
      </c>
      <c r="O79" s="98">
        <v>0</v>
      </c>
      <c r="P79" s="99">
        <v>0</v>
      </c>
      <c r="Q79" s="99">
        <v>0</v>
      </c>
      <c r="R79" s="106">
        <f t="shared" si="13"/>
        <v>41388.480000000003</v>
      </c>
    </row>
    <row r="80" spans="1:18" s="24" customFormat="1" ht="45" customHeight="1">
      <c r="A80" s="105"/>
      <c r="B80" s="93" t="s">
        <v>972</v>
      </c>
      <c r="C80" s="93" t="s">
        <v>973</v>
      </c>
      <c r="D80" s="93" t="str">
        <f>+'INVENTARIO 24-27 '!D56</f>
        <v>1.2.4.4.1.1</v>
      </c>
      <c r="E80" s="93" t="s">
        <v>570</v>
      </c>
      <c r="F80" s="95" t="s">
        <v>975</v>
      </c>
      <c r="G80" s="95" t="s">
        <v>956</v>
      </c>
      <c r="H80" s="95" t="s">
        <v>894</v>
      </c>
      <c r="I80" s="95" t="s">
        <v>894</v>
      </c>
      <c r="J80" s="93" t="s">
        <v>533</v>
      </c>
      <c r="K80" s="111">
        <v>17153.79</v>
      </c>
      <c r="L80" s="137">
        <v>41779</v>
      </c>
      <c r="M80" s="97">
        <v>0</v>
      </c>
      <c r="N80" s="97">
        <v>0</v>
      </c>
      <c r="O80" s="98">
        <v>0</v>
      </c>
      <c r="P80" s="99">
        <v>0</v>
      </c>
      <c r="Q80" s="99">
        <v>0</v>
      </c>
      <c r="R80" s="106">
        <f t="shared" si="13"/>
        <v>17153.79</v>
      </c>
    </row>
    <row r="81" spans="1:18" s="24" customFormat="1" ht="30" customHeight="1">
      <c r="A81" s="105"/>
      <c r="B81" s="184" t="s">
        <v>923</v>
      </c>
      <c r="C81" s="184"/>
      <c r="D81" s="184"/>
      <c r="E81" s="184"/>
      <c r="F81" s="184"/>
      <c r="G81" s="184"/>
      <c r="H81" s="184"/>
      <c r="I81" s="184"/>
      <c r="J81" s="184"/>
      <c r="K81" s="127">
        <f>SUM(K77:K80)</f>
        <v>66723</v>
      </c>
      <c r="L81" s="132">
        <v>45807</v>
      </c>
      <c r="M81" s="128">
        <f t="shared" ref="M81:R81" si="14">SUM(M77:M80)</f>
        <v>0</v>
      </c>
      <c r="N81" s="128">
        <f t="shared" si="14"/>
        <v>0</v>
      </c>
      <c r="O81" s="128">
        <f t="shared" si="14"/>
        <v>0</v>
      </c>
      <c r="P81" s="127">
        <f t="shared" si="14"/>
        <v>0</v>
      </c>
      <c r="Q81" s="127">
        <f t="shared" si="14"/>
        <v>0</v>
      </c>
      <c r="R81" s="130">
        <f t="shared" si="14"/>
        <v>66723</v>
      </c>
    </row>
    <row r="82" spans="1:18" s="24" customFormat="1" ht="30" customHeight="1">
      <c r="A82" s="90"/>
      <c r="B82" s="203" t="s">
        <v>903</v>
      </c>
      <c r="C82" s="203"/>
      <c r="D82" s="203"/>
      <c r="E82" s="91"/>
      <c r="F82" s="91"/>
      <c r="G82" s="91"/>
      <c r="H82" s="91"/>
      <c r="I82" s="91"/>
      <c r="J82" s="91"/>
      <c r="K82" s="92"/>
      <c r="L82" s="92"/>
      <c r="M82" s="92"/>
      <c r="N82" s="92"/>
      <c r="O82" s="92"/>
      <c r="P82" s="92"/>
      <c r="Q82" s="92"/>
      <c r="R82" s="92"/>
    </row>
    <row r="83" spans="1:18" s="24" customFormat="1" ht="45" customHeight="1">
      <c r="A83" s="105"/>
      <c r="B83" s="93" t="str">
        <f>+'INVENTARIO 24-27 '!B56</f>
        <v>0000031   5111-0000031  2018/ET/001</v>
      </c>
      <c r="C83" s="94" t="str">
        <f>+'INVENTARIO 24-27 '!F56</f>
        <v>CAMIONETA PIKUP COLOR ARENA TOYOTA 2012</v>
      </c>
      <c r="D83" s="95" t="str">
        <f>+'INVENTARIO 24-27 '!D56</f>
        <v>1.2.4.4.1.1</v>
      </c>
      <c r="E83" s="94" t="str">
        <f>+E24</f>
        <v xml:space="preserve">ANDRES PEREZ VAZQUEZ </v>
      </c>
      <c r="F83" s="95" t="str">
        <f>+F16</f>
        <v xml:space="preserve">RECIBIDO DE LA ADMINISTRACIÒN 2021-2024 SIN NINGUN DOCUMENTO </v>
      </c>
      <c r="G83" s="95" t="s">
        <v>893</v>
      </c>
      <c r="H83" s="95" t="s">
        <v>894</v>
      </c>
      <c r="I83" s="95" t="s">
        <v>894</v>
      </c>
      <c r="J83" s="94" t="s">
        <v>533</v>
      </c>
      <c r="K83" s="96">
        <f>+'INVENTARIO 24-27 '!N56</f>
        <v>-258700.01</v>
      </c>
      <c r="L83" s="108" t="str">
        <f>+'INVENTARIO 24-27 '!M56</f>
        <v>14/10/2024</v>
      </c>
      <c r="M83" s="97">
        <v>0</v>
      </c>
      <c r="N83" s="97">
        <v>0</v>
      </c>
      <c r="O83" s="98">
        <f t="shared" ref="O83:O91" si="15">+N83</f>
        <v>0</v>
      </c>
      <c r="P83" s="99">
        <v>0</v>
      </c>
      <c r="Q83" s="99">
        <f t="shared" ref="Q83:Q91" si="16">+P83</f>
        <v>0</v>
      </c>
      <c r="R83" s="100">
        <f>K83</f>
        <v>-258700.01</v>
      </c>
    </row>
    <row r="84" spans="1:18" s="24" customFormat="1" ht="45" customHeight="1">
      <c r="A84" s="105"/>
      <c r="B84" s="101" t="str">
        <f>+'INVENTARIO 24-27 '!B57</f>
        <v>0000032   5111-0000032  2018/ET/002</v>
      </c>
      <c r="C84" s="102" t="str">
        <f>+'INVENTARIO 24-27 '!F57</f>
        <v>CAMIONETA NISSAN DOBLE CABINA COLOR BLANCO</v>
      </c>
      <c r="D84" s="103" t="str">
        <f>+'INVENTARIO 24-27 '!D57</f>
        <v>1.2.4.4.1.1</v>
      </c>
      <c r="E84" s="102" t="str">
        <f>+'INVENTARIO 24-27 '!J57</f>
        <v xml:space="preserve">RAFAEL GOMEZ DE LA CRUZ </v>
      </c>
      <c r="F84" s="103" t="str">
        <f>+F83</f>
        <v xml:space="preserve">RECIBIDO DE LA ADMINISTRACIÒN 2021-2024 SIN NINGUN DOCUMENTO </v>
      </c>
      <c r="G84" s="103" t="str">
        <f>+G83</f>
        <v xml:space="preserve">RECIBIDO EN ENTREGA RECEPCION </v>
      </c>
      <c r="H84" s="103" t="s">
        <v>894</v>
      </c>
      <c r="I84" s="103" t="s">
        <v>894</v>
      </c>
      <c r="J84" s="94" t="s">
        <v>533</v>
      </c>
      <c r="K84" s="104">
        <f>+'INVENTARIO 24-27 '!N57</f>
        <v>100000</v>
      </c>
      <c r="L84" s="138" t="str">
        <f>+'INVENTARIO 24-27 '!M57</f>
        <v>14/10/2024</v>
      </c>
      <c r="M84" s="97">
        <v>0</v>
      </c>
      <c r="N84" s="97">
        <v>0</v>
      </c>
      <c r="O84" s="98">
        <f t="shared" si="15"/>
        <v>0</v>
      </c>
      <c r="P84" s="99">
        <v>0</v>
      </c>
      <c r="Q84" s="99">
        <f t="shared" si="16"/>
        <v>0</v>
      </c>
      <c r="R84" s="100">
        <f t="shared" ref="R84:R88" si="17">K84</f>
        <v>100000</v>
      </c>
    </row>
    <row r="85" spans="1:18" s="24" customFormat="1" ht="45" customHeight="1">
      <c r="A85" s="90"/>
      <c r="B85" s="101" t="str">
        <f>+'INVENTARIO 24-27 '!B58</f>
        <v>0000048   5111-0000048  2019/ET/003</v>
      </c>
      <c r="C85" s="102" t="str">
        <f>+'INVENTARIO 24-27 '!F58</f>
        <v>CAMIONETA TOYOTA HILUX 2019 NO MOTOR 2TRA515344 COLOR BLANCO</v>
      </c>
      <c r="D85" s="103" t="str">
        <f>+'INVENTARIO 24-27 '!D58</f>
        <v>1.2.4.4.1.1</v>
      </c>
      <c r="E85" s="102" t="str">
        <f>+'INVENTARIO 24-27 '!J58</f>
        <v xml:space="preserve">DAMIAN VELEZ CRUZ </v>
      </c>
      <c r="F85" s="103" t="str">
        <f>+'INVENTARIO 24-27 '!I58</f>
        <v xml:space="preserve">RECIBIDO DE LA ADMINISTRACIÒN 2021-2024  C.F.D.I.  L 14499, LIDERAZGO AUTOMOTRIZ DE PUEBLA SA DE CV </v>
      </c>
      <c r="G85" s="103" t="s">
        <v>893</v>
      </c>
      <c r="H85" s="103" t="s">
        <v>894</v>
      </c>
      <c r="I85" s="103" t="s">
        <v>894</v>
      </c>
      <c r="J85" s="94" t="s">
        <v>533</v>
      </c>
      <c r="K85" s="104">
        <f>+'INVENTARIO 24-27 '!N58</f>
        <v>175500</v>
      </c>
      <c r="L85" s="138" t="str">
        <f>+'INVENTARIO 24-27 '!M58</f>
        <v>11/01/2019</v>
      </c>
      <c r="M85" s="97">
        <v>0</v>
      </c>
      <c r="N85" s="97">
        <v>0</v>
      </c>
      <c r="O85" s="98">
        <f t="shared" si="15"/>
        <v>0</v>
      </c>
      <c r="P85" s="99">
        <v>0</v>
      </c>
      <c r="Q85" s="99">
        <f t="shared" si="16"/>
        <v>0</v>
      </c>
      <c r="R85" s="100">
        <f t="shared" si="17"/>
        <v>175500</v>
      </c>
    </row>
    <row r="86" spans="1:18" s="24" customFormat="1" ht="45" customHeight="1">
      <c r="A86" s="90"/>
      <c r="B86" s="101" t="s">
        <v>977</v>
      </c>
      <c r="C86" s="102" t="s">
        <v>978</v>
      </c>
      <c r="D86" s="103" t="s">
        <v>839</v>
      </c>
      <c r="E86" s="102" t="s">
        <v>954</v>
      </c>
      <c r="F86" s="103" t="s">
        <v>960</v>
      </c>
      <c r="G86" s="103" t="s">
        <v>956</v>
      </c>
      <c r="H86" s="103" t="s">
        <v>894</v>
      </c>
      <c r="I86" s="103" t="s">
        <v>894</v>
      </c>
      <c r="J86" s="94" t="s">
        <v>533</v>
      </c>
      <c r="K86" s="104">
        <v>586400.01</v>
      </c>
      <c r="L86" s="139">
        <v>45626</v>
      </c>
      <c r="M86" s="97">
        <v>0</v>
      </c>
      <c r="N86" s="97">
        <v>0</v>
      </c>
      <c r="O86" s="98">
        <f t="shared" ref="O86:O87" si="18">+N86</f>
        <v>0</v>
      </c>
      <c r="P86" s="99">
        <v>0</v>
      </c>
      <c r="Q86" s="99">
        <f t="shared" ref="Q86:Q87" si="19">+P86</f>
        <v>0</v>
      </c>
      <c r="R86" s="100">
        <f t="shared" si="17"/>
        <v>586400.01</v>
      </c>
    </row>
    <row r="87" spans="1:18" s="24" customFormat="1" ht="45" customHeight="1">
      <c r="A87" s="90"/>
      <c r="B87" s="101" t="s">
        <v>981</v>
      </c>
      <c r="C87" s="102" t="s">
        <v>982</v>
      </c>
      <c r="D87" s="103" t="s">
        <v>839</v>
      </c>
      <c r="E87" s="102" t="s">
        <v>979</v>
      </c>
      <c r="F87" s="103" t="s">
        <v>980</v>
      </c>
      <c r="G87" s="103" t="s">
        <v>906</v>
      </c>
      <c r="H87" s="103" t="s">
        <v>894</v>
      </c>
      <c r="I87" s="103" t="s">
        <v>894</v>
      </c>
      <c r="J87" s="94" t="s">
        <v>533</v>
      </c>
      <c r="K87" s="104">
        <v>292199.63</v>
      </c>
      <c r="L87" s="139">
        <v>45651</v>
      </c>
      <c r="M87" s="97">
        <v>0</v>
      </c>
      <c r="N87" s="97">
        <v>0</v>
      </c>
      <c r="O87" s="98">
        <f t="shared" si="18"/>
        <v>0</v>
      </c>
      <c r="P87" s="99">
        <v>0</v>
      </c>
      <c r="Q87" s="99">
        <f t="shared" si="19"/>
        <v>0</v>
      </c>
      <c r="R87" s="100">
        <f t="shared" si="17"/>
        <v>292199.63</v>
      </c>
    </row>
    <row r="88" spans="1:18" s="24" customFormat="1" ht="45" customHeight="1">
      <c r="A88" s="90"/>
      <c r="B88" s="101" t="str">
        <f>+'INVENTARIO 24-27 '!B71</f>
        <v>2024/ET/001</v>
      </c>
      <c r="C88" s="102" t="str">
        <f>+'INVENTARIO 24-27 '!F71</f>
        <v xml:space="preserve">CAMIONETA FRONTIER PRO-4X 2.5L  MARCA NISSAN MODELO 2024 </v>
      </c>
      <c r="D88" s="103" t="str">
        <f>+D85</f>
        <v>1.2.4.4.1.1</v>
      </c>
      <c r="E88" s="102" t="str">
        <f>+'INVENTARIO 24-27 '!J71</f>
        <v xml:space="preserve">CARLOS ALBERTO ROMO GAONA </v>
      </c>
      <c r="F88" s="103" t="str">
        <f>+'INVENTARIO 24-27 '!I71</f>
        <v>COMPRA FACTURA ANC 1332 CARGURU</v>
      </c>
      <c r="G88" s="103" t="s">
        <v>906</v>
      </c>
      <c r="H88" s="103" t="s">
        <v>894</v>
      </c>
      <c r="I88" s="103" t="s">
        <v>894</v>
      </c>
      <c r="J88" s="94" t="s">
        <v>533</v>
      </c>
      <c r="K88" s="104">
        <f>+'INVENTARIO 24-27 '!N71</f>
        <v>778900</v>
      </c>
      <c r="L88" s="138" t="str">
        <f>+'INVENTARIO 24-27 '!M71</f>
        <v>30/11/2024</v>
      </c>
      <c r="M88" s="97">
        <v>0</v>
      </c>
      <c r="N88" s="97">
        <v>0</v>
      </c>
      <c r="O88" s="98">
        <v>0</v>
      </c>
      <c r="P88" s="99">
        <v>0</v>
      </c>
      <c r="Q88" s="99">
        <v>0</v>
      </c>
      <c r="R88" s="100">
        <f t="shared" si="17"/>
        <v>778900</v>
      </c>
    </row>
    <row r="89" spans="1:18" s="24" customFormat="1" ht="30" customHeight="1">
      <c r="A89" s="105"/>
      <c r="B89" s="184" t="s">
        <v>907</v>
      </c>
      <c r="C89" s="184"/>
      <c r="D89" s="184"/>
      <c r="E89" s="184"/>
      <c r="F89" s="184"/>
      <c r="G89" s="184"/>
      <c r="H89" s="184"/>
      <c r="I89" s="184"/>
      <c r="J89" s="184"/>
      <c r="K89" s="134">
        <f>SUM(K83:K88)</f>
        <v>1674299.63</v>
      </c>
      <c r="L89" s="135">
        <v>45838</v>
      </c>
      <c r="M89" s="134">
        <f t="shared" ref="M89:Q89" si="20">SUM(M83:M88)</f>
        <v>0</v>
      </c>
      <c r="N89" s="134">
        <f t="shared" si="20"/>
        <v>0</v>
      </c>
      <c r="O89" s="134">
        <f t="shared" si="20"/>
        <v>0</v>
      </c>
      <c r="P89" s="134">
        <f t="shared" si="20"/>
        <v>0</v>
      </c>
      <c r="Q89" s="134">
        <f t="shared" si="20"/>
        <v>0</v>
      </c>
      <c r="R89" s="134">
        <f>SUM(R83:R88)</f>
        <v>1674299.63</v>
      </c>
    </row>
    <row r="90" spans="1:18" s="24" customFormat="1" ht="30" customHeight="1">
      <c r="A90" s="105"/>
      <c r="B90" s="185" t="s">
        <v>926</v>
      </c>
      <c r="C90" s="186"/>
      <c r="D90" s="187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</row>
    <row r="91" spans="1:18" s="24" customFormat="1" ht="45" customHeight="1">
      <c r="A91" s="105"/>
      <c r="B91" s="101" t="str">
        <f>+'INVENTARIO 24-27 '!B59</f>
        <v>0000056   5111-0000056</v>
      </c>
      <c r="C91" s="102" t="str">
        <f>+'INVENTARIO 24-27 '!F59</f>
        <v>VEHICULO DE REACCION TACTICA DE EMERGENCIA PLACAS AM-132-RV COLOR BLANCA</v>
      </c>
      <c r="D91" s="103" t="str">
        <f>+'INVENTARIO 24-27 '!D59</f>
        <v>1.2.4.4.9.1</v>
      </c>
      <c r="E91" s="102" t="str">
        <f>+'INVENTARIO 24-27 '!J59</f>
        <v xml:space="preserve">BRENDA KARINA LOBATO NOLASCO </v>
      </c>
      <c r="F91" s="103" t="str">
        <f>+F83</f>
        <v xml:space="preserve">RECIBIDO DE LA ADMINISTRACIÒN 2021-2024 SIN NINGUN DOCUMENTO </v>
      </c>
      <c r="G91" s="103" t="s">
        <v>893</v>
      </c>
      <c r="H91" s="103" t="s">
        <v>905</v>
      </c>
      <c r="I91" s="103" t="s">
        <v>905</v>
      </c>
      <c r="J91" s="94" t="s">
        <v>533</v>
      </c>
      <c r="K91" s="104">
        <f>+'INVENTARIO 24-27 '!N59</f>
        <v>1423720.47</v>
      </c>
      <c r="L91" s="138" t="str">
        <f>+'INVENTARIO 24-27 '!M59</f>
        <v>29/09/2022</v>
      </c>
      <c r="M91" s="97">
        <v>0</v>
      </c>
      <c r="N91" s="97">
        <v>0</v>
      </c>
      <c r="O91" s="98">
        <f t="shared" si="15"/>
        <v>0</v>
      </c>
      <c r="P91" s="99">
        <v>0</v>
      </c>
      <c r="Q91" s="99">
        <f t="shared" si="16"/>
        <v>0</v>
      </c>
      <c r="R91" s="100">
        <f t="shared" ref="R91" si="21">K91</f>
        <v>1423720.47</v>
      </c>
    </row>
    <row r="92" spans="1:18" s="24" customFormat="1" ht="30" customHeight="1">
      <c r="A92" s="105"/>
      <c r="B92" s="200" t="s">
        <v>927</v>
      </c>
      <c r="C92" s="201"/>
      <c r="D92" s="201"/>
      <c r="E92" s="201"/>
      <c r="F92" s="201"/>
      <c r="G92" s="201"/>
      <c r="H92" s="201"/>
      <c r="I92" s="201"/>
      <c r="J92" s="202"/>
      <c r="K92" s="134">
        <f>SUM(K91:K91)</f>
        <v>1423720.47</v>
      </c>
      <c r="L92" s="135">
        <v>45838</v>
      </c>
      <c r="M92" s="128">
        <f>SUM(M83:M91)</f>
        <v>0</v>
      </c>
      <c r="N92" s="128">
        <f>SUM(N83:N91)</f>
        <v>0</v>
      </c>
      <c r="O92" s="128">
        <f>SUM(O83:O91)</f>
        <v>0</v>
      </c>
      <c r="P92" s="128">
        <f>SUM(P83:P91)</f>
        <v>0</v>
      </c>
      <c r="Q92" s="128">
        <f>SUM(Q83:Q91)</f>
        <v>0</v>
      </c>
      <c r="R92" s="130">
        <f>SUM(R91)</f>
        <v>1423720.47</v>
      </c>
    </row>
    <row r="93" spans="1:18" s="24" customFormat="1" ht="30" customHeight="1">
      <c r="A93" s="105"/>
      <c r="B93" s="192" t="s">
        <v>900</v>
      </c>
      <c r="C93" s="192"/>
      <c r="D93" s="192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</row>
    <row r="94" spans="1:18" s="24" customFormat="1" ht="45" customHeight="1">
      <c r="A94" s="105"/>
      <c r="B94" s="93" t="str">
        <f>+'INVENTARIO 24-27 '!B60</f>
        <v>0000065   5111-0000065</v>
      </c>
      <c r="C94" s="93" t="str">
        <f>+'INVENTARIO 24-27 '!F60</f>
        <v>SISTEMA DE VIDEO VIGILANCIA C2</v>
      </c>
      <c r="D94" s="93" t="str">
        <f>+'INVENTARIO 24-27 '!D60</f>
        <v>1.2.4.5.1</v>
      </c>
      <c r="E94" s="93" t="str">
        <f>+E104</f>
        <v xml:space="preserve">RAFAEL GOMEZ DE LA CRUZ </v>
      </c>
      <c r="F94" s="95" t="str">
        <f>+F104</f>
        <v xml:space="preserve">RECIBIDO DE LA ADMINISTRACIÒN 2021-2024 SIN NINGUN DOCUMENTO </v>
      </c>
      <c r="G94" s="95" t="str">
        <f>+G104</f>
        <v xml:space="preserve">RECIBIDO EN ENTREGA RECEPCION </v>
      </c>
      <c r="H94" s="95" t="s">
        <v>894</v>
      </c>
      <c r="I94" s="95" t="s">
        <v>894</v>
      </c>
      <c r="J94" s="93" t="s">
        <v>533</v>
      </c>
      <c r="K94" s="111">
        <f>+'INVENTARIO 24-27 '!N60</f>
        <v>785950</v>
      </c>
      <c r="L94" s="108" t="str">
        <f>+'INVENTARIO 24-27 '!M60</f>
        <v>05/09/2024</v>
      </c>
      <c r="M94" s="97">
        <v>0</v>
      </c>
      <c r="N94" s="97">
        <v>0</v>
      </c>
      <c r="O94" s="98">
        <v>0</v>
      </c>
      <c r="P94" s="99">
        <v>0</v>
      </c>
      <c r="Q94" s="99">
        <v>0</v>
      </c>
      <c r="R94" s="106">
        <f>+K94-Q94</f>
        <v>785950</v>
      </c>
    </row>
    <row r="95" spans="1:18" s="24" customFormat="1" ht="30" customHeight="1">
      <c r="A95" s="105"/>
      <c r="B95" s="184" t="s">
        <v>922</v>
      </c>
      <c r="C95" s="184"/>
      <c r="D95" s="184"/>
      <c r="E95" s="184"/>
      <c r="F95" s="184"/>
      <c r="G95" s="184"/>
      <c r="H95" s="184"/>
      <c r="I95" s="184"/>
      <c r="J95" s="184"/>
      <c r="K95" s="127">
        <f>SUM(K94)</f>
        <v>785950</v>
      </c>
      <c r="L95" s="132">
        <v>45838</v>
      </c>
      <c r="M95" s="128">
        <f t="shared" ref="M95:R95" si="22">SUM(M94)</f>
        <v>0</v>
      </c>
      <c r="N95" s="128">
        <f t="shared" si="22"/>
        <v>0</v>
      </c>
      <c r="O95" s="128">
        <f t="shared" si="22"/>
        <v>0</v>
      </c>
      <c r="P95" s="127">
        <f t="shared" si="22"/>
        <v>0</v>
      </c>
      <c r="Q95" s="127">
        <f t="shared" si="22"/>
        <v>0</v>
      </c>
      <c r="R95" s="130">
        <f t="shared" si="22"/>
        <v>785950</v>
      </c>
    </row>
    <row r="96" spans="1:18" s="24" customFormat="1" ht="30" customHeight="1">
      <c r="A96" s="105"/>
      <c r="B96" s="185" t="s">
        <v>930</v>
      </c>
      <c r="C96" s="186"/>
      <c r="D96" s="187"/>
      <c r="E96" s="190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</row>
    <row r="97" spans="1:18" s="24" customFormat="1" ht="45" customHeight="1">
      <c r="A97" s="105"/>
      <c r="B97" s="93" t="str">
        <f>+'INVENTARIO 24-27 '!B69</f>
        <v>0000039   5111-0000039  2019/EH/001</v>
      </c>
      <c r="C97" s="93" t="s">
        <v>983</v>
      </c>
      <c r="D97" s="93" t="s">
        <v>917</v>
      </c>
      <c r="E97" s="93" t="str">
        <f>+'INVENTARIO 24-27 '!J70</f>
        <v>LEOBARDO VAZQUEZ REYES</v>
      </c>
      <c r="F97" s="95" t="str">
        <f>+F98</f>
        <v xml:space="preserve">RECIBIDO DE LA ADMINISTRACIÒN 2021-2024 SIN NINGUN DOCUMENTO </v>
      </c>
      <c r="G97" s="95" t="str">
        <f>+G115</f>
        <v xml:space="preserve">RECIBIDO EN ENTREGA RECEPCION </v>
      </c>
      <c r="H97" s="95" t="s">
        <v>894</v>
      </c>
      <c r="I97" s="95" t="s">
        <v>894</v>
      </c>
      <c r="J97" s="93" t="s">
        <v>533</v>
      </c>
      <c r="K97" s="111">
        <v>1</v>
      </c>
      <c r="L97" s="108" t="str">
        <f>+'INVENTARIO 24-27 '!M69</f>
        <v>12/10/2019</v>
      </c>
      <c r="M97" s="97">
        <v>0</v>
      </c>
      <c r="N97" s="97">
        <v>0</v>
      </c>
      <c r="O97" s="98">
        <v>0</v>
      </c>
      <c r="P97" s="99">
        <v>0</v>
      </c>
      <c r="Q97" s="99">
        <v>0</v>
      </c>
      <c r="R97" s="106">
        <f>+K97-Q97</f>
        <v>1</v>
      </c>
    </row>
    <row r="98" spans="1:18" s="24" customFormat="1" ht="45" customHeight="1">
      <c r="A98" s="105"/>
      <c r="B98" s="93" t="str">
        <f>+'INVENTARIO 24-27 '!B70</f>
        <v>0000059   5111-0000059</v>
      </c>
      <c r="C98" s="93" t="s">
        <v>984</v>
      </c>
      <c r="D98" s="93" t="s">
        <v>917</v>
      </c>
      <c r="E98" s="93" t="str">
        <f>+'INVENTARIO 24-27 '!J70</f>
        <v>LEOBARDO VAZQUEZ REYES</v>
      </c>
      <c r="F98" s="95" t="str">
        <f>+'INVENTARIO 24-27 '!I70</f>
        <v xml:space="preserve">RECIBIDO DE LA ADMINISTRACIÒN 2021-2024 SIN NINGUN DOCUMENTO </v>
      </c>
      <c r="G98" s="95" t="s">
        <v>893</v>
      </c>
      <c r="H98" s="95" t="s">
        <v>894</v>
      </c>
      <c r="I98" s="95" t="s">
        <v>894</v>
      </c>
      <c r="J98" s="93" t="s">
        <v>533</v>
      </c>
      <c r="K98" s="111">
        <v>3856.5</v>
      </c>
      <c r="L98" s="108" t="str">
        <f>+'INVENTARIO 24-27 '!M70</f>
        <v>20/06/2023</v>
      </c>
      <c r="M98" s="97">
        <v>0</v>
      </c>
      <c r="N98" s="97">
        <v>0</v>
      </c>
      <c r="O98" s="98">
        <v>0</v>
      </c>
      <c r="P98" s="99">
        <v>0</v>
      </c>
      <c r="Q98" s="99">
        <v>0</v>
      </c>
      <c r="R98" s="106">
        <f>+K98-Q98</f>
        <v>3856.5</v>
      </c>
    </row>
    <row r="99" spans="1:18" s="24" customFormat="1" ht="30" customHeight="1">
      <c r="A99" s="105"/>
      <c r="B99" s="184" t="s">
        <v>988</v>
      </c>
      <c r="C99" s="184"/>
      <c r="D99" s="184"/>
      <c r="E99" s="184"/>
      <c r="F99" s="184"/>
      <c r="G99" s="184"/>
      <c r="H99" s="184"/>
      <c r="I99" s="184"/>
      <c r="J99" s="184"/>
      <c r="K99" s="127">
        <f>SUM(K97:K98)</f>
        <v>3857.5</v>
      </c>
      <c r="L99" s="132">
        <v>45838</v>
      </c>
      <c r="M99" s="128">
        <f>SUM(M98)</f>
        <v>0</v>
      </c>
      <c r="N99" s="128">
        <f>SUM(N98)</f>
        <v>0</v>
      </c>
      <c r="O99" s="128">
        <f>SUM(O98)</f>
        <v>0</v>
      </c>
      <c r="P99" s="127">
        <f>SUM(P98)</f>
        <v>0</v>
      </c>
      <c r="Q99" s="127">
        <f>SUM(Q98)</f>
        <v>0</v>
      </c>
      <c r="R99" s="130">
        <f>SUM(R97:R98)</f>
        <v>3857.5</v>
      </c>
    </row>
    <row r="100" spans="1:18" s="24" customFormat="1" ht="30" customHeight="1">
      <c r="A100" s="105"/>
      <c r="B100" s="185" t="s">
        <v>899</v>
      </c>
      <c r="C100" s="186"/>
      <c r="D100" s="187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</row>
    <row r="101" spans="1:18" s="24" customFormat="1" ht="45" customHeight="1">
      <c r="A101" s="105"/>
      <c r="B101" s="93" t="str">
        <f>+'INVENTARIO 24-27 '!B62</f>
        <v>0000034   5111-0000034  2018/ECT/001</v>
      </c>
      <c r="C101" s="93" t="str">
        <f>+'INVENTARIO 24-27 '!F62</f>
        <v xml:space="preserve">RADIO MOVIL KENWOOD 16 CANALES </v>
      </c>
      <c r="D101" s="93" t="str">
        <f>+'INVENTARIO 24-27 '!D62</f>
        <v>1.2.4.6.5.1</v>
      </c>
      <c r="E101" s="93" t="str">
        <f>+'INVENTARIO 24-27 '!J62</f>
        <v xml:space="preserve">RAFAEL GOMEZ DE LA CRUZ </v>
      </c>
      <c r="F101" s="95" t="str">
        <f>+F63</f>
        <v xml:space="preserve">RECIBIDO DE LA ADMINISTRACIÒN 2021-2024 SIN NINGUN DOCUMENTO </v>
      </c>
      <c r="G101" s="95" t="str">
        <f>+G63</f>
        <v xml:space="preserve">RECIBIDO EN ENTREGA RECEPCION </v>
      </c>
      <c r="H101" s="95" t="str">
        <f>+H63</f>
        <v>N/A</v>
      </c>
      <c r="I101" s="95" t="str">
        <f>+I63</f>
        <v>N/A</v>
      </c>
      <c r="J101" s="93" t="s">
        <v>533</v>
      </c>
      <c r="K101" s="110">
        <v>1</v>
      </c>
      <c r="L101" s="108" t="s">
        <v>564</v>
      </c>
      <c r="M101" s="97">
        <v>0</v>
      </c>
      <c r="N101" s="97">
        <v>0</v>
      </c>
      <c r="O101" s="98">
        <v>0</v>
      </c>
      <c r="P101" s="99">
        <v>0</v>
      </c>
      <c r="Q101" s="99">
        <v>0</v>
      </c>
      <c r="R101" s="106">
        <f t="shared" ref="R101:R107" si="23">+K101-Q101</f>
        <v>1</v>
      </c>
    </row>
    <row r="102" spans="1:18" s="24" customFormat="1" ht="45" customHeight="1">
      <c r="A102" s="105"/>
      <c r="B102" s="93" t="str">
        <f>+'INVENTARIO 24-27 '!B63</f>
        <v>0000035   5111-0000035  2018/ECT/002</v>
      </c>
      <c r="C102" s="93" t="str">
        <f>+'INVENTARIO 24-27 '!F63</f>
        <v>RADIO PORTATIL COLOR NEGRO</v>
      </c>
      <c r="D102" s="93" t="str">
        <f>+'INVENTARIO 24-27 '!D63</f>
        <v>1.2.4.6.5.1</v>
      </c>
      <c r="E102" s="93" t="str">
        <f>+'INVENTARIO 24-27 '!J63</f>
        <v xml:space="preserve">RAFAEL GOMEZ DE LA CRUZ </v>
      </c>
      <c r="F102" s="95" t="str">
        <f t="shared" ref="F102:G104" si="24">+F101</f>
        <v xml:space="preserve">RECIBIDO DE LA ADMINISTRACIÒN 2021-2024 SIN NINGUN DOCUMENTO </v>
      </c>
      <c r="G102" s="95" t="str">
        <f t="shared" si="24"/>
        <v xml:space="preserve">RECIBIDO EN ENTREGA RECEPCION </v>
      </c>
      <c r="H102" s="95" t="s">
        <v>894</v>
      </c>
      <c r="I102" s="95" t="s">
        <v>894</v>
      </c>
      <c r="J102" s="93" t="s">
        <v>533</v>
      </c>
      <c r="K102" s="110">
        <v>1</v>
      </c>
      <c r="L102" s="108" t="s">
        <v>564</v>
      </c>
      <c r="M102" s="97">
        <v>0</v>
      </c>
      <c r="N102" s="97">
        <v>0</v>
      </c>
      <c r="O102" s="98">
        <v>0</v>
      </c>
      <c r="P102" s="99">
        <v>0</v>
      </c>
      <c r="Q102" s="99">
        <v>0</v>
      </c>
      <c r="R102" s="106">
        <f t="shared" si="23"/>
        <v>1</v>
      </c>
    </row>
    <row r="103" spans="1:18" s="24" customFormat="1" ht="45" customHeight="1">
      <c r="A103" s="105"/>
      <c r="B103" s="93" t="str">
        <f>+'INVENTARIO 24-27 '!B64</f>
        <v>0000036   5111-0000036  2018/ECT/003</v>
      </c>
      <c r="C103" s="93" t="str">
        <f>+'INVENTARIO 24-27 '!F64</f>
        <v>RADIO PORTATIL COLOR NEGRO</v>
      </c>
      <c r="D103" s="93" t="str">
        <f>+'INVENTARIO 24-27 '!D64</f>
        <v>1.2.4.6.5.1</v>
      </c>
      <c r="E103" s="93" t="str">
        <f>+'INVENTARIO 24-27 '!J64</f>
        <v xml:space="preserve">RAFAEL GOMEZ DE LA CRUZ </v>
      </c>
      <c r="F103" s="95" t="str">
        <f t="shared" si="24"/>
        <v xml:space="preserve">RECIBIDO DE LA ADMINISTRACIÒN 2021-2024 SIN NINGUN DOCUMENTO </v>
      </c>
      <c r="G103" s="95" t="str">
        <f t="shared" si="24"/>
        <v xml:space="preserve">RECIBIDO EN ENTREGA RECEPCION </v>
      </c>
      <c r="H103" s="95" t="s">
        <v>894</v>
      </c>
      <c r="I103" s="95" t="s">
        <v>894</v>
      </c>
      <c r="J103" s="93" t="s">
        <v>533</v>
      </c>
      <c r="K103" s="110">
        <v>1</v>
      </c>
      <c r="L103" s="108" t="s">
        <v>564</v>
      </c>
      <c r="M103" s="97">
        <v>0</v>
      </c>
      <c r="N103" s="97">
        <v>0</v>
      </c>
      <c r="O103" s="98">
        <v>0</v>
      </c>
      <c r="P103" s="99">
        <v>0</v>
      </c>
      <c r="Q103" s="99">
        <v>0</v>
      </c>
      <c r="R103" s="106">
        <f t="shared" si="23"/>
        <v>1</v>
      </c>
    </row>
    <row r="104" spans="1:18" s="24" customFormat="1" ht="45" customHeight="1">
      <c r="A104" s="105"/>
      <c r="B104" s="93" t="str">
        <f>+'INVENTARIO 24-27 '!B67</f>
        <v>0000063   5111-0000063</v>
      </c>
      <c r="C104" s="93" t="str">
        <f>+'INVENTARIO 24-27 '!F67</f>
        <v>6 RADIOS MAECA KENWOOD COLOR NEGRO</v>
      </c>
      <c r="D104" s="93" t="str">
        <f>+'INVENTARIO 24-27 '!D67</f>
        <v>1.2.4.6.5.1</v>
      </c>
      <c r="E104" s="93" t="str">
        <f>+'INVENTARIO 24-27 '!J67</f>
        <v xml:space="preserve">RAFAEL GOMEZ DE LA CRUZ </v>
      </c>
      <c r="F104" s="95" t="str">
        <f t="shared" si="24"/>
        <v xml:space="preserve">RECIBIDO DE LA ADMINISTRACIÒN 2021-2024 SIN NINGUN DOCUMENTO </v>
      </c>
      <c r="G104" s="95" t="str">
        <f t="shared" si="24"/>
        <v xml:space="preserve">RECIBIDO EN ENTREGA RECEPCION </v>
      </c>
      <c r="H104" s="95" t="s">
        <v>894</v>
      </c>
      <c r="I104" s="95" t="s">
        <v>894</v>
      </c>
      <c r="J104" s="93" t="s">
        <v>533</v>
      </c>
      <c r="K104" s="110">
        <f>+'INVENTARIO 24-27 '!N67</f>
        <v>20880</v>
      </c>
      <c r="L104" s="108" t="str">
        <f>+'INVENTARIO 24-27 '!M67</f>
        <v>23/11/2023</v>
      </c>
      <c r="M104" s="97">
        <v>0</v>
      </c>
      <c r="N104" s="97">
        <v>0</v>
      </c>
      <c r="O104" s="98">
        <v>0</v>
      </c>
      <c r="P104" s="99">
        <v>0</v>
      </c>
      <c r="Q104" s="99">
        <v>0</v>
      </c>
      <c r="R104" s="106">
        <f t="shared" si="23"/>
        <v>20880</v>
      </c>
    </row>
    <row r="105" spans="1:18" s="24" customFormat="1" ht="45" customHeight="1">
      <c r="A105" s="105"/>
      <c r="B105" s="93" t="str">
        <f>+'INVENTARIO 24-27 '!B65</f>
        <v>0000037   5111-0000037  2021/ECT/001</v>
      </c>
      <c r="C105" s="93" t="str">
        <f>+'INVENTARIO 24-27 '!F65</f>
        <v>ALTAVOCES COLOR GRIS</v>
      </c>
      <c r="D105" s="93" t="str">
        <f>+'INVENTARIO 24-27 '!D65</f>
        <v>1.2.4.6.5.1</v>
      </c>
      <c r="E105" s="93" t="str">
        <f>+'INVENTARIO 24-27 '!J65</f>
        <v xml:space="preserve">ANDRES PEREZ VAZQUEZ </v>
      </c>
      <c r="F105" s="95" t="str">
        <f>+'INVENTARIO 24-27 '!I65</f>
        <v xml:space="preserve">RECIBIDO DE LA ADMINISTRACIÒN 2021-2024 SIN NINGUN DOCUMENTO </v>
      </c>
      <c r="G105" s="95" t="s">
        <v>893</v>
      </c>
      <c r="H105" s="95" t="s">
        <v>894</v>
      </c>
      <c r="I105" s="95" t="s">
        <v>894</v>
      </c>
      <c r="J105" s="93" t="s">
        <v>533</v>
      </c>
      <c r="K105" s="110">
        <f>+'INVENTARIO 24-27 '!N65</f>
        <v>3525.43</v>
      </c>
      <c r="L105" s="108" t="s">
        <v>564</v>
      </c>
      <c r="M105" s="97">
        <v>0</v>
      </c>
      <c r="N105" s="97">
        <v>0</v>
      </c>
      <c r="O105" s="98">
        <v>0</v>
      </c>
      <c r="P105" s="99">
        <v>0</v>
      </c>
      <c r="Q105" s="99">
        <v>0</v>
      </c>
      <c r="R105" s="106">
        <f t="shared" si="23"/>
        <v>3525.43</v>
      </c>
    </row>
    <row r="106" spans="1:18" s="24" customFormat="1" ht="45" customHeight="1">
      <c r="A106" s="105"/>
      <c r="B106" s="93" t="s">
        <v>985</v>
      </c>
      <c r="C106" s="93" t="s">
        <v>986</v>
      </c>
      <c r="D106" s="93" t="s">
        <v>918</v>
      </c>
      <c r="E106" s="93" t="s">
        <v>954</v>
      </c>
      <c r="F106" s="95" t="s">
        <v>960</v>
      </c>
      <c r="G106" s="95" t="s">
        <v>893</v>
      </c>
      <c r="H106" s="95" t="s">
        <v>894</v>
      </c>
      <c r="I106" s="95" t="s">
        <v>894</v>
      </c>
      <c r="J106" s="93" t="s">
        <v>533</v>
      </c>
      <c r="K106" s="110">
        <v>42958.49</v>
      </c>
      <c r="L106" s="136">
        <v>45579</v>
      </c>
      <c r="M106" s="97">
        <v>0</v>
      </c>
      <c r="N106" s="97">
        <v>0</v>
      </c>
      <c r="O106" s="98">
        <v>0</v>
      </c>
      <c r="P106" s="99">
        <v>0</v>
      </c>
      <c r="Q106" s="99">
        <v>0</v>
      </c>
      <c r="R106" s="106">
        <f t="shared" si="23"/>
        <v>42958.49</v>
      </c>
    </row>
    <row r="107" spans="1:18" s="24" customFormat="1" ht="45" customHeight="1">
      <c r="A107" s="105"/>
      <c r="B107" s="93" t="s">
        <v>985</v>
      </c>
      <c r="C107" s="93" t="s">
        <v>987</v>
      </c>
      <c r="D107" s="93" t="s">
        <v>918</v>
      </c>
      <c r="E107" s="93" t="s">
        <v>954</v>
      </c>
      <c r="F107" s="95" t="s">
        <v>960</v>
      </c>
      <c r="G107" s="95" t="s">
        <v>893</v>
      </c>
      <c r="H107" s="95" t="s">
        <v>894</v>
      </c>
      <c r="I107" s="95" t="s">
        <v>894</v>
      </c>
      <c r="J107" s="93" t="s">
        <v>533</v>
      </c>
      <c r="K107" s="110">
        <v>25605.57</v>
      </c>
      <c r="L107" s="136">
        <v>45579</v>
      </c>
      <c r="M107" s="97">
        <v>0</v>
      </c>
      <c r="N107" s="97">
        <v>0</v>
      </c>
      <c r="O107" s="98">
        <v>0</v>
      </c>
      <c r="P107" s="99">
        <v>0</v>
      </c>
      <c r="Q107" s="99">
        <v>0</v>
      </c>
      <c r="R107" s="106">
        <f t="shared" si="23"/>
        <v>25605.57</v>
      </c>
    </row>
    <row r="108" spans="1:18" s="24" customFormat="1" ht="30" customHeight="1">
      <c r="A108" s="105"/>
      <c r="B108" s="184" t="s">
        <v>933</v>
      </c>
      <c r="C108" s="184"/>
      <c r="D108" s="184"/>
      <c r="E108" s="184"/>
      <c r="F108" s="184"/>
      <c r="G108" s="184"/>
      <c r="H108" s="184"/>
      <c r="I108" s="184"/>
      <c r="J108" s="184"/>
      <c r="K108" s="127">
        <f>SUM(K101:K107)</f>
        <v>92972.489999999991</v>
      </c>
      <c r="L108" s="133">
        <v>45838</v>
      </c>
      <c r="M108" s="127">
        <f t="shared" ref="M108:R108" si="25">SUM(M101:M107)</f>
        <v>0</v>
      </c>
      <c r="N108" s="127">
        <f t="shared" si="25"/>
        <v>0</v>
      </c>
      <c r="O108" s="127">
        <f t="shared" si="25"/>
        <v>0</v>
      </c>
      <c r="P108" s="127">
        <f t="shared" si="25"/>
        <v>0</v>
      </c>
      <c r="Q108" s="127">
        <f t="shared" si="25"/>
        <v>0</v>
      </c>
      <c r="R108" s="127">
        <f t="shared" si="25"/>
        <v>92972.489999999991</v>
      </c>
    </row>
    <row r="109" spans="1:18" s="24" customFormat="1" ht="30" customHeight="1">
      <c r="A109" s="105"/>
      <c r="B109" s="189" t="s">
        <v>989</v>
      </c>
      <c r="C109" s="189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</row>
    <row r="110" spans="1:18" s="24" customFormat="1" ht="45" customHeight="1">
      <c r="A110" s="105"/>
      <c r="B110" s="93" t="s">
        <v>992</v>
      </c>
      <c r="C110" s="93" t="s">
        <v>991</v>
      </c>
      <c r="D110" s="93" t="s">
        <v>920</v>
      </c>
      <c r="E110" s="93" t="str">
        <f>+'INVENTARIO 24-27 '!J61</f>
        <v>LEOBARDO VAZQUEZ REYES</v>
      </c>
      <c r="F110" s="95" t="str">
        <f>+F98</f>
        <v xml:space="preserve">RECIBIDO DE LA ADMINISTRACIÒN 2021-2024 SIN NINGUN DOCUMENTO </v>
      </c>
      <c r="G110" s="95" t="str">
        <f>+G97</f>
        <v xml:space="preserve">RECIBIDO EN ENTREGA RECEPCION </v>
      </c>
      <c r="H110" s="95" t="s">
        <v>894</v>
      </c>
      <c r="I110" s="95" t="s">
        <v>894</v>
      </c>
      <c r="J110" s="93" t="s">
        <v>533</v>
      </c>
      <c r="K110" s="111">
        <v>6584.77</v>
      </c>
      <c r="L110" s="108" t="str">
        <f>+'INVENTARIO 24-27 '!M61</f>
        <v>14/10/2024</v>
      </c>
      <c r="M110" s="97">
        <v>0</v>
      </c>
      <c r="N110" s="97">
        <v>0</v>
      </c>
      <c r="O110" s="98">
        <v>0</v>
      </c>
      <c r="P110" s="99">
        <v>0</v>
      </c>
      <c r="Q110" s="99">
        <v>0</v>
      </c>
      <c r="R110" s="106">
        <f t="shared" ref="R110:R112" si="26">+K110-Q110</f>
        <v>6584.77</v>
      </c>
    </row>
    <row r="111" spans="1:18" s="24" customFormat="1" ht="45" customHeight="1">
      <c r="A111" s="105"/>
      <c r="B111" s="93" t="s">
        <v>993</v>
      </c>
      <c r="C111" s="93" t="s">
        <v>890</v>
      </c>
      <c r="D111" s="93" t="s">
        <v>920</v>
      </c>
      <c r="E111" s="93" t="s">
        <v>570</v>
      </c>
      <c r="F111" s="95" t="s">
        <v>960</v>
      </c>
      <c r="G111" s="95" t="s">
        <v>956</v>
      </c>
      <c r="H111" s="95" t="s">
        <v>894</v>
      </c>
      <c r="I111" s="95" t="s">
        <v>894</v>
      </c>
      <c r="J111" s="93" t="s">
        <v>533</v>
      </c>
      <c r="K111" s="111">
        <v>5000</v>
      </c>
      <c r="L111" s="136">
        <v>45579</v>
      </c>
      <c r="M111" s="97">
        <v>0</v>
      </c>
      <c r="N111" s="97">
        <v>0</v>
      </c>
      <c r="O111" s="98">
        <v>0</v>
      </c>
      <c r="P111" s="99">
        <v>0</v>
      </c>
      <c r="Q111" s="99">
        <v>0</v>
      </c>
      <c r="R111" s="106">
        <f t="shared" si="26"/>
        <v>5000</v>
      </c>
    </row>
    <row r="112" spans="1:18" s="24" customFormat="1" ht="45" customHeight="1">
      <c r="A112" s="105"/>
      <c r="B112" s="93" t="s">
        <v>994</v>
      </c>
      <c r="C112" s="93" t="s">
        <v>990</v>
      </c>
      <c r="D112" s="93" t="s">
        <v>995</v>
      </c>
      <c r="E112" s="93" t="s">
        <v>570</v>
      </c>
      <c r="F112" s="95" t="s">
        <v>960</v>
      </c>
      <c r="G112" s="95" t="s">
        <v>956</v>
      </c>
      <c r="H112" s="95" t="s">
        <v>894</v>
      </c>
      <c r="I112" s="95" t="s">
        <v>894</v>
      </c>
      <c r="J112" s="93" t="s">
        <v>533</v>
      </c>
      <c r="K112" s="111">
        <v>1857.24</v>
      </c>
      <c r="L112" s="136">
        <v>45579</v>
      </c>
      <c r="M112" s="97">
        <v>0</v>
      </c>
      <c r="N112" s="97">
        <v>0</v>
      </c>
      <c r="O112" s="98">
        <v>0</v>
      </c>
      <c r="P112" s="99">
        <v>0</v>
      </c>
      <c r="Q112" s="99">
        <v>0</v>
      </c>
      <c r="R112" s="106">
        <f t="shared" si="26"/>
        <v>1857.24</v>
      </c>
    </row>
    <row r="113" spans="1:22" s="24" customFormat="1" ht="30" customHeight="1">
      <c r="A113" s="105" t="s">
        <v>898</v>
      </c>
      <c r="B113" s="184" t="s">
        <v>925</v>
      </c>
      <c r="C113" s="184"/>
      <c r="D113" s="184"/>
      <c r="E113" s="184"/>
      <c r="F113" s="184"/>
      <c r="G113" s="184"/>
      <c r="H113" s="184"/>
      <c r="I113" s="184"/>
      <c r="J113" s="184"/>
      <c r="K113" s="127">
        <f>SUM(K110:K112)</f>
        <v>13442.01</v>
      </c>
      <c r="L113" s="140">
        <v>45838</v>
      </c>
      <c r="M113" s="128">
        <f>SUM(M97:M110)</f>
        <v>0</v>
      </c>
      <c r="N113" s="128">
        <f>SUM(N97:N110)</f>
        <v>0</v>
      </c>
      <c r="O113" s="128">
        <f>SUM(O97:O110)</f>
        <v>0</v>
      </c>
      <c r="P113" s="127">
        <f>SUM(P97:P110)</f>
        <v>0</v>
      </c>
      <c r="Q113" s="127">
        <f>SUM(Q97:Q110)</f>
        <v>0</v>
      </c>
      <c r="R113" s="130">
        <f>SUM(R110:R112)</f>
        <v>13442.01</v>
      </c>
    </row>
    <row r="114" spans="1:22" s="24" customFormat="1" ht="30" customHeight="1">
      <c r="A114" s="105"/>
      <c r="B114" s="189" t="s">
        <v>902</v>
      </c>
      <c r="C114" s="189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</row>
    <row r="115" spans="1:22" s="24" customFormat="1" ht="45" customHeight="1">
      <c r="A115" s="105"/>
      <c r="B115" s="93" t="str">
        <f>+'INVENTARIO 24-27 '!B68</f>
        <v>0000038   5111-0000038</v>
      </c>
      <c r="C115" s="93" t="str">
        <f>+'INVENTARIO 24-27 '!F68</f>
        <v>GENERADORA 7500W COLOR AMARILLO</v>
      </c>
      <c r="D115" s="93" t="str">
        <f>+'INVENTARIO 24-27 '!D68</f>
        <v>1.2.4.6.6.1</v>
      </c>
      <c r="E115" s="93" t="str">
        <f>+'INVENTARIO 24-27 '!J68</f>
        <v>LEOBARDO VAZQUEZ REYES</v>
      </c>
      <c r="F115" s="95" t="str">
        <f>+F79</f>
        <v>RECIBIDO DE LA ADMINISTRACION 2021-2024 SIN NINGÚN DOCUMENTO</v>
      </c>
      <c r="G115" s="95" t="s">
        <v>893</v>
      </c>
      <c r="H115" s="95" t="s">
        <v>894</v>
      </c>
      <c r="I115" s="95" t="s">
        <v>894</v>
      </c>
      <c r="J115" s="93" t="s">
        <v>533</v>
      </c>
      <c r="K115" s="111">
        <f>+'INVENTARIO 24-27 '!N68</f>
        <v>12799.2</v>
      </c>
      <c r="L115" s="108" t="str">
        <f>+'INVENTARIO 24-27 '!M68</f>
        <v>12/10/2019</v>
      </c>
      <c r="M115" s="97">
        <v>0</v>
      </c>
      <c r="N115" s="97">
        <v>0</v>
      </c>
      <c r="O115" s="98">
        <v>0</v>
      </c>
      <c r="P115" s="99">
        <v>0</v>
      </c>
      <c r="Q115" s="99">
        <v>0</v>
      </c>
      <c r="R115" s="106">
        <f>+K115+Q115</f>
        <v>12799.2</v>
      </c>
    </row>
    <row r="116" spans="1:22" s="24" customFormat="1" ht="45" customHeight="1">
      <c r="A116" s="105"/>
      <c r="B116" s="93" t="s">
        <v>996</v>
      </c>
      <c r="C116" s="93" t="s">
        <v>997</v>
      </c>
      <c r="D116" s="93" t="s">
        <v>998</v>
      </c>
      <c r="E116" s="93" t="s">
        <v>570</v>
      </c>
      <c r="F116" s="95" t="s">
        <v>960</v>
      </c>
      <c r="G116" s="95" t="s">
        <v>956</v>
      </c>
      <c r="H116" s="95" t="s">
        <v>894</v>
      </c>
      <c r="I116" s="95" t="s">
        <v>894</v>
      </c>
      <c r="J116" s="93" t="s">
        <v>533</v>
      </c>
      <c r="K116" s="111">
        <v>3199.8</v>
      </c>
      <c r="L116" s="136">
        <v>45728</v>
      </c>
      <c r="M116" s="97">
        <v>0</v>
      </c>
      <c r="N116" s="97">
        <v>0</v>
      </c>
      <c r="O116" s="98">
        <v>0</v>
      </c>
      <c r="P116" s="99">
        <v>0</v>
      </c>
      <c r="Q116" s="99">
        <v>0</v>
      </c>
      <c r="R116" s="106">
        <f>+K116+Q116</f>
        <v>3199.8</v>
      </c>
    </row>
    <row r="117" spans="1:22" s="24" customFormat="1" ht="30" customHeight="1">
      <c r="A117" s="105"/>
      <c r="B117" s="184" t="s">
        <v>924</v>
      </c>
      <c r="C117" s="184"/>
      <c r="D117" s="184"/>
      <c r="E117" s="184"/>
      <c r="F117" s="184"/>
      <c r="G117" s="184"/>
      <c r="H117" s="184"/>
      <c r="I117" s="184"/>
      <c r="J117" s="184"/>
      <c r="K117" s="127">
        <f>SUM(K115:K116)</f>
        <v>15999</v>
      </c>
      <c r="L117" s="132">
        <v>45838</v>
      </c>
      <c r="M117" s="128">
        <f t="shared" ref="M117:Q117" si="27">SUM(M115)</f>
        <v>0</v>
      </c>
      <c r="N117" s="128">
        <f t="shared" si="27"/>
        <v>0</v>
      </c>
      <c r="O117" s="128">
        <f t="shared" si="27"/>
        <v>0</v>
      </c>
      <c r="P117" s="127">
        <f t="shared" si="27"/>
        <v>0</v>
      </c>
      <c r="Q117" s="127">
        <f t="shared" si="27"/>
        <v>0</v>
      </c>
      <c r="R117" s="130">
        <f>SUM(R115:R116)</f>
        <v>15999</v>
      </c>
    </row>
    <row r="118" spans="1:22" s="24" customFormat="1" ht="30" customHeight="1">
      <c r="A118" s="105" t="s">
        <v>898</v>
      </c>
      <c r="B118" s="184" t="s">
        <v>909</v>
      </c>
      <c r="C118" s="184"/>
      <c r="D118" s="184"/>
      <c r="E118" s="184"/>
      <c r="F118" s="184"/>
      <c r="G118" s="184"/>
      <c r="H118" s="184"/>
      <c r="I118" s="184"/>
      <c r="J118" s="184"/>
      <c r="K118" s="130">
        <f t="shared" ref="K118:Q118" si="28">+K37+K42+K70+K75+K81+K89+K92+K95+K99+K108+K113+K117</f>
        <v>4608487.16</v>
      </c>
      <c r="L118" s="131">
        <v>45838</v>
      </c>
      <c r="M118" s="130">
        <f t="shared" si="28"/>
        <v>0</v>
      </c>
      <c r="N118" s="130">
        <f t="shared" si="28"/>
        <v>0</v>
      </c>
      <c r="O118" s="130">
        <f t="shared" si="28"/>
        <v>0</v>
      </c>
      <c r="P118" s="130">
        <f t="shared" si="28"/>
        <v>0</v>
      </c>
      <c r="Q118" s="130">
        <f t="shared" si="28"/>
        <v>0</v>
      </c>
      <c r="R118" s="130">
        <f>+R37+R42+R70+R75+R81+R89+R92+R95+R99+R108+R113+R117</f>
        <v>4608487.16</v>
      </c>
    </row>
    <row r="119" spans="1:22" ht="15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</row>
    <row r="120" spans="1:22" s="8" customFormat="1" ht="36" customHeight="1">
      <c r="A120" s="113" t="s">
        <v>25</v>
      </c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4"/>
      <c r="T120" s="14"/>
      <c r="U120" s="14"/>
      <c r="V120" s="14"/>
    </row>
    <row r="121" spans="1:22" s="8" customFormat="1" ht="36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4"/>
      <c r="T121" s="14"/>
      <c r="U121" s="14"/>
      <c r="V121" s="14"/>
    </row>
    <row r="122" spans="1:22" s="8" customFormat="1" ht="15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</row>
    <row r="123" spans="1:22" s="8" customFormat="1" ht="15">
      <c r="A123" s="114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</row>
    <row r="124" spans="1:22" s="8" customFormat="1" ht="15">
      <c r="A124" s="114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</row>
    <row r="125" spans="1:22" s="8" customFormat="1" ht="15">
      <c r="A125" s="114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</row>
    <row r="126" spans="1:22" s="8" customFormat="1" ht="15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</row>
    <row r="127" spans="1:22" s="8" customFormat="1" ht="15">
      <c r="A127" s="114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</row>
    <row r="128" spans="1:22" s="8" customFormat="1" ht="15">
      <c r="A128" s="114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</row>
    <row r="129" spans="1:18" s="6" customFormat="1" ht="15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2"/>
      <c r="M129" s="112"/>
      <c r="N129" s="112"/>
      <c r="O129" s="112"/>
      <c r="P129" s="112"/>
      <c r="Q129" s="112"/>
      <c r="R129" s="112"/>
    </row>
  </sheetData>
  <sheetProtection formatCells="0" formatColumns="0" formatRows="0" insertRows="0" deleteRows="0" selectLockedCells="1"/>
  <mergeCells count="55">
    <mergeCell ref="E100:R100"/>
    <mergeCell ref="R13:R14"/>
    <mergeCell ref="H13:H14"/>
    <mergeCell ref="I13:I14"/>
    <mergeCell ref="B75:J75"/>
    <mergeCell ref="B43:D43"/>
    <mergeCell ref="E43:R43"/>
    <mergeCell ref="E13:E14"/>
    <mergeCell ref="J13:J14"/>
    <mergeCell ref="B92:J92"/>
    <mergeCell ref="B15:D15"/>
    <mergeCell ref="E15:R15"/>
    <mergeCell ref="B82:D82"/>
    <mergeCell ref="B89:J89"/>
    <mergeCell ref="B90:D90"/>
    <mergeCell ref="E90:R90"/>
    <mergeCell ref="B76:D76"/>
    <mergeCell ref="E76:R76"/>
    <mergeCell ref="B12:R12"/>
    <mergeCell ref="B13:B14"/>
    <mergeCell ref="C13:C14"/>
    <mergeCell ref="D13:D14"/>
    <mergeCell ref="F13:F14"/>
    <mergeCell ref="G13:G14"/>
    <mergeCell ref="K13:K14"/>
    <mergeCell ref="L13:L14"/>
    <mergeCell ref="M13:M14"/>
    <mergeCell ref="N13:N14"/>
    <mergeCell ref="O13:O14"/>
    <mergeCell ref="P13:P14"/>
    <mergeCell ref="Q13:Q14"/>
    <mergeCell ref="B113:J113"/>
    <mergeCell ref="B118:J118"/>
    <mergeCell ref="B81:J81"/>
    <mergeCell ref="B114:D114"/>
    <mergeCell ref="E114:R114"/>
    <mergeCell ref="B117:J117"/>
    <mergeCell ref="B96:D96"/>
    <mergeCell ref="E96:R96"/>
    <mergeCell ref="B99:J99"/>
    <mergeCell ref="B109:D109"/>
    <mergeCell ref="E109:R109"/>
    <mergeCell ref="B100:D100"/>
    <mergeCell ref="B108:J108"/>
    <mergeCell ref="B93:D93"/>
    <mergeCell ref="E93:R93"/>
    <mergeCell ref="B95:J95"/>
    <mergeCell ref="F8:R8"/>
    <mergeCell ref="B42:J42"/>
    <mergeCell ref="B71:D71"/>
    <mergeCell ref="E71:R71"/>
    <mergeCell ref="B37:J37"/>
    <mergeCell ref="B38:D38"/>
    <mergeCell ref="E38:R38"/>
    <mergeCell ref="B70:J70"/>
  </mergeCells>
  <phoneticPr fontId="35" type="noConversion"/>
  <dataValidations count="1">
    <dataValidation type="list" allowBlank="1" showInputMessage="1" showErrorMessage="1" sqref="D7:E8 B9" xr:uid="{00000000-0002-0000-0200-000000000000}">
      <formula1>#REF!</formula1>
    </dataValidation>
  </dataValidations>
  <pageMargins left="0.25" right="0.25" top="0.75" bottom="0.75" header="0.3" footer="0.3"/>
  <pageSetup scale="31" fitToHeight="0" orientation="landscape" r:id="rId1"/>
  <rowBreaks count="2" manualBreakCount="2">
    <brk id="33" max="17" man="1"/>
    <brk id="55" max="17" man="1"/>
  </rowBreaks>
  <colBreaks count="1" manualBreakCount="1">
    <brk id="12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3000000}">
          <x14:formula1>
            <xm:f>datos!$A$2:$A$8</xm:f>
          </x14:formula1>
          <xm:sqref>J94 J110:J112 J97:J98 J91 J83:J88 J77:J80 J72:J74 J39:J41 J16:J36 J101:J107 J44:J69 J115:J116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4:W40"/>
  <sheetViews>
    <sheetView tabSelected="1" topLeftCell="A24" zoomScaleNormal="100" workbookViewId="0">
      <selection activeCell="F9" sqref="F9"/>
    </sheetView>
  </sheetViews>
  <sheetFormatPr baseColWidth="10" defaultColWidth="11.42578125" defaultRowHeight="14.25"/>
  <cols>
    <col min="1" max="1" width="4.85546875" style="15" customWidth="1"/>
    <col min="2" max="2" width="34.28515625" style="15" customWidth="1"/>
    <col min="3" max="3" width="23.85546875" style="15" customWidth="1"/>
    <col min="4" max="4" width="16.5703125" style="15" customWidth="1"/>
    <col min="5" max="5" width="27" style="15" bestFit="1" customWidth="1"/>
    <col min="6" max="6" width="13.5703125" style="15" customWidth="1"/>
    <col min="7" max="7" width="15.85546875" style="15" customWidth="1"/>
    <col min="8" max="8" width="11.85546875" style="15" customWidth="1"/>
    <col min="9" max="9" width="16.140625" style="15" bestFit="1" customWidth="1"/>
    <col min="10" max="10" width="30.42578125" style="15" customWidth="1"/>
    <col min="11" max="11" width="21" style="15" customWidth="1"/>
    <col min="12" max="12" width="14.5703125" style="15" bestFit="1" customWidth="1"/>
    <col min="13" max="13" width="18" style="15" bestFit="1" customWidth="1"/>
    <col min="14" max="14" width="25.140625" style="15" bestFit="1" customWidth="1"/>
    <col min="15" max="15" width="19.5703125" style="15" bestFit="1" customWidth="1"/>
    <col min="16" max="16" width="29.42578125" style="15" bestFit="1" customWidth="1"/>
    <col min="17" max="17" width="22.5703125" style="15" bestFit="1" customWidth="1"/>
    <col min="18" max="16384" width="11.42578125" style="15"/>
  </cols>
  <sheetData>
    <row r="4" spans="2:17" ht="23.25">
      <c r="D4" s="160" t="s">
        <v>0</v>
      </c>
      <c r="E4" s="161"/>
      <c r="F4" s="163" t="s">
        <v>403</v>
      </c>
      <c r="G4" s="164"/>
      <c r="H4" s="164"/>
      <c r="I4" s="164"/>
      <c r="J4" s="164"/>
      <c r="K4" s="2"/>
      <c r="L4" s="2"/>
      <c r="M4" s="2"/>
    </row>
    <row r="5" spans="2:17" ht="23.25">
      <c r="D5" s="160"/>
      <c r="E5" s="161"/>
      <c r="F5" s="163"/>
      <c r="G5" s="164"/>
      <c r="H5" s="164"/>
      <c r="I5" s="164"/>
      <c r="J5" s="164"/>
      <c r="K5" s="2"/>
      <c r="L5" s="2"/>
      <c r="M5" s="2"/>
    </row>
    <row r="6" spans="2:17" ht="23.25">
      <c r="D6" s="160" t="s">
        <v>525</v>
      </c>
      <c r="E6" s="161"/>
      <c r="F6" s="161" t="s">
        <v>1018</v>
      </c>
      <c r="G6" s="164"/>
      <c r="H6" s="164"/>
      <c r="I6" s="164"/>
      <c r="J6" s="164"/>
      <c r="K6" s="3"/>
      <c r="L6" s="2"/>
      <c r="M6" s="2"/>
    </row>
    <row r="7" spans="2:17" ht="23.25">
      <c r="D7" s="160"/>
      <c r="E7" s="161"/>
      <c r="F7" s="161"/>
      <c r="G7" s="164"/>
      <c r="H7" s="164"/>
      <c r="I7" s="164"/>
      <c r="J7" s="164"/>
      <c r="K7" s="3"/>
      <c r="L7" s="2"/>
      <c r="M7" s="2"/>
    </row>
    <row r="8" spans="2:17" ht="23.25">
      <c r="D8" s="160" t="s">
        <v>1019</v>
      </c>
      <c r="E8" s="161"/>
      <c r="F8" s="161"/>
      <c r="G8" s="162"/>
      <c r="H8" s="162"/>
      <c r="I8" s="162"/>
      <c r="J8" s="162"/>
      <c r="K8" s="4"/>
      <c r="L8" s="5"/>
      <c r="M8" s="5"/>
    </row>
    <row r="9" spans="2:17" ht="15.75">
      <c r="B9" s="1"/>
      <c r="E9" s="13"/>
      <c r="F9" s="13"/>
      <c r="G9" s="13"/>
      <c r="H9" s="13"/>
      <c r="I9" s="13"/>
      <c r="J9" s="13"/>
      <c r="K9" s="4"/>
      <c r="L9" s="5"/>
      <c r="M9" s="5"/>
    </row>
    <row r="10" spans="2:17">
      <c r="L10" s="16"/>
      <c r="M10" s="16"/>
      <c r="N10" s="16"/>
      <c r="O10" s="16"/>
      <c r="P10" s="16"/>
    </row>
    <row r="11" spans="2:17" ht="15" thickBot="1"/>
    <row r="12" spans="2:17" ht="15.75" thickBot="1">
      <c r="B12" s="172" t="s">
        <v>19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4"/>
    </row>
    <row r="13" spans="2:17" ht="30" customHeight="1">
      <c r="B13" s="170" t="s">
        <v>26</v>
      </c>
      <c r="C13" s="170" t="s">
        <v>20</v>
      </c>
      <c r="D13" s="168" t="s">
        <v>27</v>
      </c>
      <c r="E13" s="170" t="s">
        <v>21</v>
      </c>
      <c r="F13" s="168" t="s">
        <v>12</v>
      </c>
      <c r="G13" s="168" t="s">
        <v>10</v>
      </c>
      <c r="H13" s="168" t="s">
        <v>526</v>
      </c>
      <c r="I13" s="168" t="s">
        <v>536</v>
      </c>
      <c r="J13" s="168" t="s">
        <v>527</v>
      </c>
      <c r="K13" s="168" t="s">
        <v>11</v>
      </c>
      <c r="L13" s="168" t="s">
        <v>22</v>
      </c>
      <c r="M13" s="170" t="s">
        <v>14</v>
      </c>
      <c r="N13" s="168" t="s">
        <v>29</v>
      </c>
      <c r="O13" s="170" t="s">
        <v>30</v>
      </c>
      <c r="P13" s="170" t="s">
        <v>28</v>
      </c>
      <c r="Q13" s="170" t="s">
        <v>537</v>
      </c>
    </row>
    <row r="14" spans="2:17" ht="32.25" customHeight="1" thickBot="1">
      <c r="B14" s="171"/>
      <c r="C14" s="171"/>
      <c r="D14" s="169"/>
      <c r="E14" s="171"/>
      <c r="F14" s="169"/>
      <c r="G14" s="169"/>
      <c r="H14" s="169"/>
      <c r="I14" s="169"/>
      <c r="J14" s="169"/>
      <c r="K14" s="169"/>
      <c r="L14" s="169"/>
      <c r="M14" s="171"/>
      <c r="N14" s="169"/>
      <c r="O14" s="171"/>
      <c r="P14" s="171"/>
      <c r="Q14" s="171"/>
    </row>
    <row r="15" spans="2:17" ht="15">
      <c r="B15" s="33"/>
      <c r="C15" s="143"/>
      <c r="D15" s="144"/>
      <c r="E15" s="143"/>
      <c r="F15" s="38"/>
      <c r="G15" s="145"/>
      <c r="H15" s="33"/>
      <c r="I15" s="33"/>
      <c r="J15" s="33"/>
      <c r="K15" s="34" t="s">
        <v>1</v>
      </c>
      <c r="L15" s="34" t="s">
        <v>2</v>
      </c>
      <c r="M15" s="34" t="s">
        <v>3</v>
      </c>
      <c r="N15" s="34" t="s">
        <v>18</v>
      </c>
      <c r="O15" s="34" t="s">
        <v>4</v>
      </c>
      <c r="P15" s="34" t="s">
        <v>23</v>
      </c>
      <c r="Q15" s="35" t="s">
        <v>24</v>
      </c>
    </row>
    <row r="16" spans="2:17" ht="15" customHeight="1">
      <c r="B16" s="165" t="s">
        <v>1011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7"/>
    </row>
    <row r="17" spans="1:23" s="24" customFormat="1" ht="57">
      <c r="B17" s="33" t="s">
        <v>1000</v>
      </c>
      <c r="C17" s="143" t="s">
        <v>1001</v>
      </c>
      <c r="D17" s="144" t="s">
        <v>1003</v>
      </c>
      <c r="E17" s="143" t="s">
        <v>960</v>
      </c>
      <c r="F17" s="38">
        <v>45831</v>
      </c>
      <c r="G17" s="145" t="s">
        <v>956</v>
      </c>
      <c r="H17" s="144" t="s">
        <v>905</v>
      </c>
      <c r="I17" s="144" t="s">
        <v>905</v>
      </c>
      <c r="J17" s="33" t="s">
        <v>533</v>
      </c>
      <c r="K17" s="150">
        <v>25000</v>
      </c>
      <c r="L17" s="153">
        <v>0</v>
      </c>
      <c r="M17" s="153">
        <v>0</v>
      </c>
      <c r="N17" s="153">
        <f t="shared" ref="N17:N20" si="0">+M17</f>
        <v>0</v>
      </c>
      <c r="O17" s="150">
        <v>0</v>
      </c>
      <c r="P17" s="20">
        <f t="shared" ref="P17:P20" si="1">+O17</f>
        <v>0</v>
      </c>
      <c r="Q17" s="21">
        <f t="shared" ref="Q17:Q20" si="2">+K17-P17</f>
        <v>25000</v>
      </c>
    </row>
    <row r="18" spans="1:23" s="24" customFormat="1" ht="57">
      <c r="B18" s="19" t="s">
        <v>1004</v>
      </c>
      <c r="C18" s="146" t="s">
        <v>1005</v>
      </c>
      <c r="D18" s="147" t="s">
        <v>1002</v>
      </c>
      <c r="E18" s="146" t="s">
        <v>960</v>
      </c>
      <c r="F18" s="22">
        <v>41999</v>
      </c>
      <c r="G18" s="148" t="s">
        <v>956</v>
      </c>
      <c r="H18" s="147" t="s">
        <v>905</v>
      </c>
      <c r="I18" s="147" t="s">
        <v>905</v>
      </c>
      <c r="J18" s="33" t="s">
        <v>533</v>
      </c>
      <c r="K18" s="150">
        <v>15001</v>
      </c>
      <c r="L18" s="153">
        <v>0</v>
      </c>
      <c r="M18" s="153">
        <v>0</v>
      </c>
      <c r="N18" s="153">
        <f t="shared" si="0"/>
        <v>0</v>
      </c>
      <c r="O18" s="150">
        <v>0</v>
      </c>
      <c r="P18" s="20">
        <f t="shared" si="1"/>
        <v>0</v>
      </c>
      <c r="Q18" s="21">
        <f t="shared" si="2"/>
        <v>15001</v>
      </c>
    </row>
    <row r="19" spans="1:23" s="24" customFormat="1" ht="57">
      <c r="B19" s="33" t="s">
        <v>1006</v>
      </c>
      <c r="C19" s="146" t="s">
        <v>1007</v>
      </c>
      <c r="D19" s="147" t="s">
        <v>1002</v>
      </c>
      <c r="E19" s="146" t="s">
        <v>960</v>
      </c>
      <c r="F19" s="22">
        <v>39263</v>
      </c>
      <c r="G19" s="148" t="s">
        <v>956</v>
      </c>
      <c r="H19" s="147" t="s">
        <v>905</v>
      </c>
      <c r="I19" s="147" t="s">
        <v>905</v>
      </c>
      <c r="J19" s="33" t="s">
        <v>533</v>
      </c>
      <c r="K19" s="150">
        <v>15000</v>
      </c>
      <c r="L19" s="153">
        <v>0</v>
      </c>
      <c r="M19" s="153">
        <v>0</v>
      </c>
      <c r="N19" s="153">
        <f t="shared" si="0"/>
        <v>0</v>
      </c>
      <c r="O19" s="150">
        <v>0</v>
      </c>
      <c r="P19" s="20">
        <f t="shared" si="1"/>
        <v>0</v>
      </c>
      <c r="Q19" s="21">
        <f t="shared" si="2"/>
        <v>15000</v>
      </c>
    </row>
    <row r="20" spans="1:23" s="24" customFormat="1" ht="57">
      <c r="B20" s="149" t="s">
        <v>1008</v>
      </c>
      <c r="C20" s="146" t="s">
        <v>1009</v>
      </c>
      <c r="D20" s="147" t="s">
        <v>1002</v>
      </c>
      <c r="E20" s="146" t="s">
        <v>960</v>
      </c>
      <c r="F20" s="22">
        <v>45580</v>
      </c>
      <c r="G20" s="148" t="s">
        <v>956</v>
      </c>
      <c r="H20" s="147" t="s">
        <v>905</v>
      </c>
      <c r="I20" s="147" t="s">
        <v>905</v>
      </c>
      <c r="J20" s="33" t="s">
        <v>533</v>
      </c>
      <c r="K20" s="150">
        <v>380000</v>
      </c>
      <c r="L20" s="153">
        <v>0</v>
      </c>
      <c r="M20" s="153">
        <v>0</v>
      </c>
      <c r="N20" s="153">
        <f t="shared" si="0"/>
        <v>0</v>
      </c>
      <c r="O20" s="150">
        <v>0</v>
      </c>
      <c r="P20" s="20">
        <f t="shared" si="1"/>
        <v>0</v>
      </c>
      <c r="Q20" s="21">
        <f t="shared" si="2"/>
        <v>380000</v>
      </c>
    </row>
    <row r="21" spans="1:23" s="24" customFormat="1" ht="17.25" customHeight="1">
      <c r="B21" s="23"/>
      <c r="C21" s="23"/>
      <c r="D21" s="23"/>
      <c r="E21" s="23"/>
      <c r="F21" s="23"/>
      <c r="G21" s="23"/>
      <c r="H21" s="23"/>
      <c r="I21" s="23"/>
      <c r="J21" s="151" t="s">
        <v>1010</v>
      </c>
      <c r="K21" s="152">
        <f>SUM(K17:K20)</f>
        <v>435001</v>
      </c>
      <c r="L21" s="155">
        <f t="shared" ref="L21:P21" si="3">SUM(L17:L20)</f>
        <v>0</v>
      </c>
      <c r="M21" s="155">
        <f t="shared" si="3"/>
        <v>0</v>
      </c>
      <c r="N21" s="155">
        <f t="shared" si="3"/>
        <v>0</v>
      </c>
      <c r="O21" s="152">
        <f t="shared" si="3"/>
        <v>0</v>
      </c>
      <c r="P21" s="152">
        <f t="shared" si="3"/>
        <v>0</v>
      </c>
      <c r="Q21" s="152">
        <f>SUM(Q17:Q20)</f>
        <v>435001</v>
      </c>
    </row>
    <row r="23" spans="1:23" ht="17.25" customHeight="1">
      <c r="B23" s="165" t="s">
        <v>1012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7"/>
    </row>
    <row r="24" spans="1:23" s="6" customFormat="1" ht="57">
      <c r="A24" s="7"/>
      <c r="B24" s="19" t="s">
        <v>1013</v>
      </c>
      <c r="C24" s="146" t="s">
        <v>848</v>
      </c>
      <c r="D24" s="147" t="s">
        <v>1002</v>
      </c>
      <c r="E24" s="146" t="s">
        <v>960</v>
      </c>
      <c r="F24" s="22">
        <v>31048</v>
      </c>
      <c r="G24" s="148" t="s">
        <v>956</v>
      </c>
      <c r="H24" s="147" t="s">
        <v>905</v>
      </c>
      <c r="I24" s="147" t="s">
        <v>905</v>
      </c>
      <c r="J24" s="19" t="s">
        <v>533</v>
      </c>
      <c r="K24" s="150">
        <v>3000000</v>
      </c>
      <c r="L24" s="153">
        <v>0</v>
      </c>
      <c r="M24" s="153">
        <v>0</v>
      </c>
      <c r="N24" s="153">
        <f t="shared" ref="N24:N25" si="4">+M24</f>
        <v>0</v>
      </c>
      <c r="O24" s="154">
        <v>0</v>
      </c>
      <c r="P24" s="20">
        <f t="shared" ref="P24:P26" si="5">+O24</f>
        <v>0</v>
      </c>
      <c r="Q24" s="21">
        <f t="shared" ref="Q24:Q26" si="6">+K24-P24</f>
        <v>3000000</v>
      </c>
      <c r="R24" s="7"/>
      <c r="S24" s="7"/>
    </row>
    <row r="25" spans="1:23" s="18" customFormat="1" ht="57">
      <c r="B25" s="19" t="s">
        <v>1014</v>
      </c>
      <c r="C25" s="146" t="s">
        <v>1015</v>
      </c>
      <c r="D25" s="147" t="s">
        <v>1002</v>
      </c>
      <c r="E25" s="146" t="s">
        <v>960</v>
      </c>
      <c r="F25" s="22">
        <v>31048</v>
      </c>
      <c r="G25" s="148" t="s">
        <v>956</v>
      </c>
      <c r="H25" s="147" t="s">
        <v>905</v>
      </c>
      <c r="I25" s="147" t="s">
        <v>905</v>
      </c>
      <c r="J25" s="33" t="s">
        <v>533</v>
      </c>
      <c r="K25" s="150">
        <v>2836000</v>
      </c>
      <c r="L25" s="153">
        <v>0</v>
      </c>
      <c r="M25" s="153">
        <v>0</v>
      </c>
      <c r="N25" s="153">
        <f t="shared" si="4"/>
        <v>0</v>
      </c>
      <c r="O25" s="154">
        <v>0</v>
      </c>
      <c r="P25" s="20">
        <f t="shared" si="5"/>
        <v>0</v>
      </c>
      <c r="Q25" s="21">
        <f t="shared" si="6"/>
        <v>2836000</v>
      </c>
      <c r="R25" s="14"/>
      <c r="S25" s="14"/>
      <c r="T25" s="14"/>
      <c r="U25" s="14"/>
      <c r="V25" s="14"/>
      <c r="W25" s="14"/>
    </row>
    <row r="26" spans="1:23" s="18" customFormat="1" ht="19.5" customHeight="1">
      <c r="A26" s="9"/>
      <c r="B26" s="23"/>
      <c r="C26" s="23"/>
      <c r="D26" s="23"/>
      <c r="E26" s="23"/>
      <c r="F26" s="23"/>
      <c r="G26" s="23"/>
      <c r="H26" s="23"/>
      <c r="I26" s="23"/>
      <c r="J26" s="151" t="s">
        <v>1016</v>
      </c>
      <c r="K26" s="152">
        <f>SUM(K23:K25)</f>
        <v>5836000</v>
      </c>
      <c r="L26" s="155">
        <v>0</v>
      </c>
      <c r="M26" s="155">
        <v>0</v>
      </c>
      <c r="N26" s="155">
        <f t="shared" ref="N26" si="7">+M26</f>
        <v>0</v>
      </c>
      <c r="O26" s="152">
        <v>0</v>
      </c>
      <c r="P26" s="152">
        <f t="shared" si="5"/>
        <v>0</v>
      </c>
      <c r="Q26" s="152">
        <f t="shared" si="6"/>
        <v>5836000</v>
      </c>
    </row>
    <row r="27" spans="1:23" s="6" customFormat="1" ht="34.5" customHeight="1">
      <c r="B27" s="23"/>
      <c r="C27" s="23"/>
      <c r="D27" s="23"/>
      <c r="E27" s="23"/>
      <c r="F27" s="23"/>
      <c r="G27" s="23"/>
      <c r="H27" s="23"/>
      <c r="I27" s="23"/>
      <c r="J27" s="156" t="s">
        <v>1017</v>
      </c>
      <c r="K27" s="157">
        <f>+K21+K26</f>
        <v>6271001</v>
      </c>
      <c r="L27" s="158">
        <f t="shared" ref="L27:Q27" si="8">+L21+L26</f>
        <v>0</v>
      </c>
      <c r="M27" s="158">
        <f t="shared" si="8"/>
        <v>0</v>
      </c>
      <c r="N27" s="158">
        <f t="shared" si="8"/>
        <v>0</v>
      </c>
      <c r="O27" s="157">
        <f t="shared" si="8"/>
        <v>0</v>
      </c>
      <c r="P27" s="157">
        <f t="shared" si="8"/>
        <v>0</v>
      </c>
      <c r="Q27" s="157">
        <f t="shared" si="8"/>
        <v>6271001</v>
      </c>
      <c r="R27" s="7"/>
      <c r="S27" s="7"/>
    </row>
    <row r="30" spans="1:23" ht="20.25">
      <c r="B30" s="159" t="s">
        <v>25</v>
      </c>
    </row>
    <row r="31" spans="1:2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23" ht="15"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</row>
    <row r="33" spans="2:17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2:17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2:17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2:17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2:17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2:17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2:17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</row>
  </sheetData>
  <sheetProtection formatCells="0" formatColumns="0" formatRows="0" insertRows="0" deleteRows="0" selectLockedCells="1"/>
  <mergeCells count="19">
    <mergeCell ref="B12:Q12"/>
    <mergeCell ref="B13:B14"/>
    <mergeCell ref="C13:C14"/>
    <mergeCell ref="E13:E14"/>
    <mergeCell ref="F13:F14"/>
    <mergeCell ref="K13:K14"/>
    <mergeCell ref="H13:H14"/>
    <mergeCell ref="L13:L14"/>
    <mergeCell ref="M13:M14"/>
    <mergeCell ref="N13:N14"/>
    <mergeCell ref="O13:O14"/>
    <mergeCell ref="P13:P14"/>
    <mergeCell ref="D13:D14"/>
    <mergeCell ref="G13:G14"/>
    <mergeCell ref="B16:Q16"/>
    <mergeCell ref="B23:Q23"/>
    <mergeCell ref="I13:I14"/>
    <mergeCell ref="J13:J14"/>
    <mergeCell ref="Q13:Q14"/>
  </mergeCells>
  <phoneticPr fontId="49" type="noConversion"/>
  <dataValidations count="1">
    <dataValidation type="list" allowBlank="1" showInputMessage="1" showErrorMessage="1" sqref="D7 G4:J6" xr:uid="{00000000-0002-0000-0300-000000000000}">
      <formula1>#REF!</formula1>
    </dataValidation>
  </dataValidations>
  <pageMargins left="0.25" right="0.25" top="0.75" bottom="0.75" header="0.3" footer="0.3"/>
  <pageSetup paperSize="345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3000000}">
          <x14:formula1>
            <xm:f>datos!$A$2:$A$8</xm:f>
          </x14:formula1>
          <xm:sqref>J15 J17:J20 J24:J25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datos</vt:lpstr>
      <vt:lpstr>Entidades Fiscalizadas</vt:lpstr>
      <vt:lpstr>INVENTARIO 24-27 </vt:lpstr>
      <vt:lpstr>Hoja1</vt:lpstr>
      <vt:lpstr>ANEXO 1</vt:lpstr>
      <vt:lpstr>ANEXO 2</vt:lpstr>
      <vt:lpstr>'INVENTARIO 24-27 '!Área_de_impresión</vt:lpstr>
      <vt:lpstr>'Entidades Fiscalizadas'!DatosExternos_1</vt:lpstr>
      <vt:lpstr>'ANEXO 1'!Títulos_a_imprimir</vt:lpstr>
    </vt:vector>
  </TitlesOfParts>
  <Company>ORGANO DE FISCALIZACION SUPERIOR DE PUEBLA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Servmod5</dc:creator>
  <cp:lastModifiedBy>Eric CH</cp:lastModifiedBy>
  <cp:lastPrinted>2025-10-21T17:46:49Z</cp:lastPrinted>
  <dcterms:created xsi:type="dcterms:W3CDTF">2006-04-05T14:59:27Z</dcterms:created>
  <dcterms:modified xsi:type="dcterms:W3CDTF">2026-02-17T00:48:34Z</dcterms:modified>
</cp:coreProperties>
</file>